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beca\Desktop\TRABALHO\LEO\"/>
    </mc:Choice>
  </mc:AlternateContent>
  <bookViews>
    <workbookView xWindow="-105" yWindow="-105" windowWidth="23250" windowHeight="12450" activeTab="3"/>
  </bookViews>
  <sheets>
    <sheet name="ORÇ" sheetId="1" r:id="rId1"/>
    <sheet name="CPU" sheetId="2" r:id="rId2"/>
    <sheet name="CR" sheetId="3" r:id="rId3"/>
    <sheet name="BDI" sheetId="4" r:id="rId4"/>
    <sheet name="ES" sheetId="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</externalReferences>
  <definedNames>
    <definedName name="\C" localSheetId="4">[1]Reforma!#REF!</definedName>
    <definedName name="\C">[1]Reforma!#REF!</definedName>
    <definedName name="\D" localSheetId="4">[1]Reforma!#REF!</definedName>
    <definedName name="\D">[1]Reforma!#REF!</definedName>
    <definedName name="\G">[1]Reforma!#REF!</definedName>
    <definedName name="\I">[1]Reforma!#REF!</definedName>
    <definedName name="\l" localSheetId="4">#REF!</definedName>
    <definedName name="\l">#REF!</definedName>
    <definedName name="\M">[1]Reforma!#REF!</definedName>
    <definedName name="\P">[1]Reforma!#REF!</definedName>
    <definedName name="\R">[1]Reforma!#REF!</definedName>
    <definedName name="\s" localSheetId="4">#REF!</definedName>
    <definedName name="\s">#REF!</definedName>
    <definedName name="\t" localSheetId="4">#REF!</definedName>
    <definedName name="\t">#REF!</definedName>
    <definedName name="\Y" localSheetId="4">[1]Reforma!#REF!</definedName>
    <definedName name="\Y">[1]Reforma!#REF!</definedName>
    <definedName name="_" localSheetId="4">[1]Reforma!#REF!</definedName>
    <definedName name="_">[1]Reforma!#REF!</definedName>
    <definedName name="______________MDO1">[2]INSUMOS!$C$8</definedName>
    <definedName name="______________MDO2">[3]INSUMOS!$C$6</definedName>
    <definedName name="______________R">#REF!</definedName>
    <definedName name="_____________MDO1">[2]INSUMOS!$C$8</definedName>
    <definedName name="_____________MDO2">[3]INSUMOS!$C$6</definedName>
    <definedName name="_____________R">#REF!</definedName>
    <definedName name="____________MDO1">[2]INSUMOS!$C$8</definedName>
    <definedName name="____________MDO2">[3]INSUMOS!$C$6</definedName>
    <definedName name="____________R" localSheetId="4">#REF!</definedName>
    <definedName name="____________R">#REF!</definedName>
    <definedName name="___________MDO1">[2]INSUMOS!$C$8</definedName>
    <definedName name="___________MDO2">[3]INSUMOS!$C$6</definedName>
    <definedName name="___________R" localSheetId="4">#REF!</definedName>
    <definedName name="___________R">#REF!</definedName>
    <definedName name="___________rua1">#REF!</definedName>
    <definedName name="__________MDO1">[2]INSUMOS!$C$8</definedName>
    <definedName name="__________MDO2">[3]INSUMOS!$C$6</definedName>
    <definedName name="__________R">#REF!</definedName>
    <definedName name="__________rua1">#REF!</definedName>
    <definedName name="_________MDO1">[2]INSUMOS!$C$8</definedName>
    <definedName name="_________MDO2">[3]INSUMOS!$C$6</definedName>
    <definedName name="_________R" localSheetId="4">#REF!</definedName>
    <definedName name="_________R">#REF!</definedName>
    <definedName name="_________rua1">#REF!</definedName>
    <definedName name="________MDO1">[2]INSUMOS!$C$8</definedName>
    <definedName name="________MDO2">[3]INSUMOS!$C$6</definedName>
    <definedName name="________R" localSheetId="4">#REF!</definedName>
    <definedName name="________R">#REF!</definedName>
    <definedName name="________rua1">#REF!</definedName>
    <definedName name="_______MDO1">[2]INSUMOS!$C$8</definedName>
    <definedName name="_______MDO2">[3]INSUMOS!$C$6</definedName>
    <definedName name="_______R" localSheetId="4">#REF!</definedName>
    <definedName name="_______R">#REF!</definedName>
    <definedName name="_______rua1">#REF!</definedName>
    <definedName name="______MDO1">[2]INSUMOS!$C$8</definedName>
    <definedName name="______MDO2">[3]INSUMOS!$C$6</definedName>
    <definedName name="______R" localSheetId="4">#REF!</definedName>
    <definedName name="______R">#REF!</definedName>
    <definedName name="______rua1">#REF!</definedName>
    <definedName name="_____MDO1" localSheetId="4">[4]INSUMOS!$C$8</definedName>
    <definedName name="_____MDO1">[2]INSUMOS!$C$8</definedName>
    <definedName name="_____MDO2">[3]INSUMOS!$C$6</definedName>
    <definedName name="_____R" localSheetId="4">#REF!</definedName>
    <definedName name="_____R">#REF!</definedName>
    <definedName name="_____rua1">#REF!</definedName>
    <definedName name="____MDO1" localSheetId="4">[4]INSUMOS!$C$8</definedName>
    <definedName name="____MDO1">[2]INSUMOS!$C$8</definedName>
    <definedName name="____MDO2">[3]INSUMOS!$C$6</definedName>
    <definedName name="____R" localSheetId="4">#REF!</definedName>
    <definedName name="____R">#REF!</definedName>
    <definedName name="____rua1">#REF!</definedName>
    <definedName name="___ELE3" localSheetId="4">#REF!</definedName>
    <definedName name="___ELE3">#REF!</definedName>
    <definedName name="___MDO1" localSheetId="4">[4]INSUMOS!$C$8</definedName>
    <definedName name="___MDO1">[2]INSUMOS!$C$8</definedName>
    <definedName name="___MDO2">[3]INSUMOS!$C$6</definedName>
    <definedName name="___R" localSheetId="4">#REF!</definedName>
    <definedName name="___R">#REF!</definedName>
    <definedName name="___rua1">#REF!</definedName>
    <definedName name="___sub1" localSheetId="4">#REF!</definedName>
    <definedName name="___sub1">#REF!</definedName>
    <definedName name="___sub2" localSheetId="4">#REF!</definedName>
    <definedName name="___sub2">#REF!</definedName>
    <definedName name="___sub3">#REF!</definedName>
    <definedName name="___sub4">#REF!</definedName>
    <definedName name="___tot1">#REF!</definedName>
    <definedName name="___tot2">#REF!</definedName>
    <definedName name="___tot3">#REF!</definedName>
    <definedName name="___tot4">#REF!</definedName>
    <definedName name="___tot5">#REF!</definedName>
    <definedName name="___tot6">#REF!</definedName>
    <definedName name="___tot7">#REF!</definedName>
    <definedName name="___tot8">#REF!</definedName>
    <definedName name="__ELE1">#REF!</definedName>
    <definedName name="__ELE2">#REF!</definedName>
    <definedName name="__ELE3">#REF!</definedName>
    <definedName name="__MDO1" localSheetId="4">[4]INSUMOS!$C$8</definedName>
    <definedName name="__MDO1">[2]INSUMOS!$C$8</definedName>
    <definedName name="__MDO2">[3]INSUMOS!$C$6</definedName>
    <definedName name="__R" localSheetId="4">#REF!</definedName>
    <definedName name="__R">#REF!</definedName>
    <definedName name="__rua1">#REF!</definedName>
    <definedName name="__sub1" localSheetId="4">#REF!</definedName>
    <definedName name="__sub1">#REF!</definedName>
    <definedName name="__sub2" localSheetId="4">#REF!</definedName>
    <definedName name="__sub2">#REF!</definedName>
    <definedName name="__sub3">#REF!</definedName>
    <definedName name="__sub4">#REF!</definedName>
    <definedName name="__tot1">#REF!</definedName>
    <definedName name="__tot2">#REF!</definedName>
    <definedName name="__tot3">#REF!</definedName>
    <definedName name="__tot4">#REF!</definedName>
    <definedName name="__tot5">#REF!</definedName>
    <definedName name="__tot6">#REF!</definedName>
    <definedName name="__tot7">#REF!</definedName>
    <definedName name="__tot8">#REF!</definedName>
    <definedName name="__xlfn.BAHTTEXT" hidden="1">#NAME?</definedName>
    <definedName name="__xlnm.Print_Titles_2" localSheetId="4">#REF!</definedName>
    <definedName name="__xlnm.Print_Titles_2">#REF!</definedName>
    <definedName name="_01_09_96" localSheetId="4">#REF!</definedName>
    <definedName name="_01_09_96">#REF!</definedName>
    <definedName name="_6.3" localSheetId="4">[5]Memória!#REF!</definedName>
    <definedName name="_6.3">[5]Memória!#REF!</definedName>
    <definedName name="_A1" localSheetId="4">#REF!</definedName>
    <definedName name="_A1">#REF!</definedName>
    <definedName name="_C" localSheetId="4">[1]Reforma!#REF!</definedName>
    <definedName name="_C">[1]Reforma!#REF!</definedName>
    <definedName name="_C_1" localSheetId="4">[1]Reforma!#REF!</definedName>
    <definedName name="_C_1">[1]Reforma!#REF!</definedName>
    <definedName name="_cab1" localSheetId="4">#REF!</definedName>
    <definedName name="_cab1">#REF!</definedName>
    <definedName name="_COM010201" localSheetId="4">#REF!</definedName>
    <definedName name="_COM010201">#REF!</definedName>
    <definedName name="_COM010202" localSheetId="4">#REF!</definedName>
    <definedName name="_COM010202">#REF!</definedName>
    <definedName name="_COM010205">#REF!</definedName>
    <definedName name="_COM010206">#REF!</definedName>
    <definedName name="_COM010210">#REF!</definedName>
    <definedName name="_COM010301">#REF!</definedName>
    <definedName name="_COM010401">#REF!</definedName>
    <definedName name="_COM010402">#REF!</definedName>
    <definedName name="_COM010407">#REF!</definedName>
    <definedName name="_COM010413">#REF!</definedName>
    <definedName name="_COM010501">#REF!</definedName>
    <definedName name="_COM010503">#REF!</definedName>
    <definedName name="_COM010505">#REF!</definedName>
    <definedName name="_COM010509">#REF!</definedName>
    <definedName name="_COM010512">#REF!</definedName>
    <definedName name="_COM010518">#REF!</definedName>
    <definedName name="_COM010519">#REF!</definedName>
    <definedName name="_COM010521">#REF!</definedName>
    <definedName name="_COM010523">#REF!</definedName>
    <definedName name="_COM010532">#REF!</definedName>
    <definedName name="_COM010533">#REF!</definedName>
    <definedName name="_COM010536">#REF!</definedName>
    <definedName name="_COM010701">#REF!</definedName>
    <definedName name="_COM010703">#REF!</definedName>
    <definedName name="_COM010705">#REF!</definedName>
    <definedName name="_COM010708">#REF!</definedName>
    <definedName name="_COM010710">#REF!</definedName>
    <definedName name="_COM010712">#REF!</definedName>
    <definedName name="_COM010717">#REF!</definedName>
    <definedName name="_COM010718">#REF!</definedName>
    <definedName name="_COM020201">#REF!</definedName>
    <definedName name="_COM020205">#REF!</definedName>
    <definedName name="_COM020211">#REF!</definedName>
    <definedName name="_COM020217">#REF!</definedName>
    <definedName name="_COM030102">#REF!</definedName>
    <definedName name="_COM030201">#REF!</definedName>
    <definedName name="_COM030303">#REF!</definedName>
    <definedName name="_COM030317">#REF!</definedName>
    <definedName name="_COM040101">#REF!</definedName>
    <definedName name="_COM040202">#REF!</definedName>
    <definedName name="_COM050103">#REF!</definedName>
    <definedName name="_COM050207">#REF!</definedName>
    <definedName name="_COM060101">#REF!</definedName>
    <definedName name="_COM080101">#REF!</definedName>
    <definedName name="_COM080310">#REF!</definedName>
    <definedName name="_COM090101">#REF!</definedName>
    <definedName name="_COM100302">#REF!</definedName>
    <definedName name="_COM110101">#REF!</definedName>
    <definedName name="_COM110104">#REF!</definedName>
    <definedName name="_COM110107">#REF!</definedName>
    <definedName name="_COM120101">#REF!</definedName>
    <definedName name="_COM120105">#REF!</definedName>
    <definedName name="_COM120106">#REF!</definedName>
    <definedName name="_COM120107">#REF!</definedName>
    <definedName name="_COM120110">#REF!</definedName>
    <definedName name="_COM120150">#REF!</definedName>
    <definedName name="_COM130101">#REF!</definedName>
    <definedName name="_COM130103">#REF!</definedName>
    <definedName name="_COM130304">#REF!</definedName>
    <definedName name="_COM130401">#REF!</definedName>
    <definedName name="_COM140102">#REF!</definedName>
    <definedName name="_COM140109">#REF!</definedName>
    <definedName name="_COM140113">#REF!</definedName>
    <definedName name="_COM140122">#REF!</definedName>
    <definedName name="_COM140126">#REF!</definedName>
    <definedName name="_COM140129">#REF!</definedName>
    <definedName name="_COM140135">#REF!</definedName>
    <definedName name="_COM140143">#REF!</definedName>
    <definedName name="_COM140145">#REF!</definedName>
    <definedName name="_COM150130">#REF!</definedName>
    <definedName name="_COM170101">#REF!</definedName>
    <definedName name="_COM170102">#REF!</definedName>
    <definedName name="_COM170103">#REF!</definedName>
    <definedName name="_cron." hidden="1">#REF!</definedName>
    <definedName name="_D" localSheetId="4">[1]Reforma!#REF!</definedName>
    <definedName name="_D">[1]Reforma!#REF!</definedName>
    <definedName name="_D_1" localSheetId="4">[1]Reforma!#REF!</definedName>
    <definedName name="_D_1">[1]Reforma!#REF!</definedName>
    <definedName name="_ELE1" localSheetId="4">#REF!</definedName>
    <definedName name="_ELE1">#REF!</definedName>
    <definedName name="_ELE2" localSheetId="4">#REF!</definedName>
    <definedName name="_ELE2">#REF!</definedName>
    <definedName name="_ELE3" localSheetId="4">#REF!</definedName>
    <definedName name="_ELE3">#REF!</definedName>
    <definedName name="_FCCEMED_" localSheetId="4">[1]Reforma!#REF!</definedName>
    <definedName name="_FCCEMED_">[1]Reforma!#REF!</definedName>
    <definedName name="_Fill" localSheetId="4" hidden="1">#REF!</definedName>
    <definedName name="_Fill" hidden="1">#REF!</definedName>
    <definedName name="_xlnm._FilterDatabase" localSheetId="1" hidden="1">CPU!$A$1:$J$216</definedName>
    <definedName name="_G" localSheetId="4">[1]Reforma!#REF!</definedName>
    <definedName name="_G">[1]Reforma!#REF!</definedName>
    <definedName name="_G_1" localSheetId="4">[1]Reforma!#REF!</definedName>
    <definedName name="_G_1">[1]Reforma!#REF!</definedName>
    <definedName name="_GLB2" localSheetId="4">#REF!</definedName>
    <definedName name="_GLB2">#REF!</definedName>
    <definedName name="_GOTO_D1_" localSheetId="4">[1]Reforma!#REF!</definedName>
    <definedName name="_GOTO_D1_">[1]Reforma!#REF!</definedName>
    <definedName name="_GOTO_E1_" localSheetId="4">[1]Reforma!#REF!</definedName>
    <definedName name="_GOTO_E1_">[1]Reforma!#REF!</definedName>
    <definedName name="_GOTO_N1_" localSheetId="4">[1]Reforma!#REF!</definedName>
    <definedName name="_GOTO_N1_">[1]Reforma!#REF!</definedName>
    <definedName name="_HOME__">[1]Reforma!#REF!</definedName>
    <definedName name="_I">[1]Reforma!#REF!</definedName>
    <definedName name="_I_1">[1]Reforma!#REF!</definedName>
    <definedName name="_i3" localSheetId="4">#REF!</definedName>
    <definedName name="_i3">#REF!</definedName>
    <definedName name="_Key1" localSheetId="4" hidden="1">#REF!</definedName>
    <definedName name="_Key1" hidden="1">#REF!</definedName>
    <definedName name="_M" localSheetId="4">[1]Reforma!#REF!</definedName>
    <definedName name="_M">[1]Reforma!#REF!</definedName>
    <definedName name="_M_1" localSheetId="4">[1]Reforma!#REF!</definedName>
    <definedName name="_M_1">[1]Reforma!#REF!</definedName>
    <definedName name="_MAO010201" localSheetId="4">#REF!</definedName>
    <definedName name="_MAO010201">#REF!</definedName>
    <definedName name="_MAO010202" localSheetId="4">#REF!</definedName>
    <definedName name="_MAO010202">#REF!</definedName>
    <definedName name="_MAO010205" localSheetId="4">#REF!</definedName>
    <definedName name="_MAO010205">#REF!</definedName>
    <definedName name="_MAO010206">#REF!</definedName>
    <definedName name="_MAO010210">#REF!</definedName>
    <definedName name="_MAO010401">#REF!</definedName>
    <definedName name="_MAO010402">#REF!</definedName>
    <definedName name="_MAO010407">#REF!</definedName>
    <definedName name="_MAO010413">#REF!</definedName>
    <definedName name="_MAO010501">#REF!</definedName>
    <definedName name="_MAO010503">#REF!</definedName>
    <definedName name="_MAO010505">#REF!</definedName>
    <definedName name="_MAO010509">#REF!</definedName>
    <definedName name="_MAO010512">#REF!</definedName>
    <definedName name="_MAO010518">#REF!</definedName>
    <definedName name="_MAO010519">#REF!</definedName>
    <definedName name="_MAO010521">#REF!</definedName>
    <definedName name="_MAO010523">#REF!</definedName>
    <definedName name="_MAO010532">#REF!</definedName>
    <definedName name="_MAO010533">#REF!</definedName>
    <definedName name="_MAO010536">#REF!</definedName>
    <definedName name="_MAO010701">#REF!</definedName>
    <definedName name="_MAO010703">#REF!</definedName>
    <definedName name="_MAO010705">#REF!</definedName>
    <definedName name="_MAO010708">#REF!</definedName>
    <definedName name="_MAO010710">#REF!</definedName>
    <definedName name="_MAO010712">#REF!</definedName>
    <definedName name="_MAO010717">#REF!</definedName>
    <definedName name="_MAO020201">#REF!</definedName>
    <definedName name="_MAO020205">#REF!</definedName>
    <definedName name="_MAO020211">#REF!</definedName>
    <definedName name="_MAO020217">#REF!</definedName>
    <definedName name="_MAO030102">#REF!</definedName>
    <definedName name="_MAO030201">#REF!</definedName>
    <definedName name="_MAO030303">#REF!</definedName>
    <definedName name="_MAO030317">#REF!</definedName>
    <definedName name="_MAO040101">#REF!</definedName>
    <definedName name="_MAO040202">#REF!</definedName>
    <definedName name="_MAO050103">#REF!</definedName>
    <definedName name="_MAO050207">#REF!</definedName>
    <definedName name="_MAO060101">#REF!</definedName>
    <definedName name="_MAO080310">#REF!</definedName>
    <definedName name="_MAO090101">#REF!</definedName>
    <definedName name="_MAO110101">#REF!</definedName>
    <definedName name="_MAO110104">#REF!</definedName>
    <definedName name="_MAO110107">#REF!</definedName>
    <definedName name="_MAO120101">#REF!</definedName>
    <definedName name="_MAO120105">#REF!</definedName>
    <definedName name="_MAO120106">#REF!</definedName>
    <definedName name="_MAO120107">#REF!</definedName>
    <definedName name="_MAO120110">#REF!</definedName>
    <definedName name="_MAO120150">#REF!</definedName>
    <definedName name="_MAO130101">#REF!</definedName>
    <definedName name="_MAO130103">#REF!</definedName>
    <definedName name="_MAO130304">#REF!</definedName>
    <definedName name="_MAO130401">#REF!</definedName>
    <definedName name="_MAO140102">#REF!</definedName>
    <definedName name="_MAO140109">#REF!</definedName>
    <definedName name="_MAO140113">#REF!</definedName>
    <definedName name="_MAO140122">#REF!</definedName>
    <definedName name="_MAO140126">#REF!</definedName>
    <definedName name="_MAO140129">#REF!</definedName>
    <definedName name="_MAO140135">#REF!</definedName>
    <definedName name="_MAO140143">#REF!</definedName>
    <definedName name="_MAO140145">#REF!</definedName>
    <definedName name="_MAT010301">#REF!</definedName>
    <definedName name="_MAT010401">#REF!</definedName>
    <definedName name="_MAT010402">#REF!</definedName>
    <definedName name="_MAT010407">#REF!</definedName>
    <definedName name="_MAT010413">#REF!</definedName>
    <definedName name="_MAT010536">#REF!</definedName>
    <definedName name="_MAT010703">#REF!</definedName>
    <definedName name="_MAT010708">#REF!</definedName>
    <definedName name="_MAT010710">#REF!</definedName>
    <definedName name="_MAT010718">#REF!</definedName>
    <definedName name="_MAT020201">#REF!</definedName>
    <definedName name="_MAT020205">#REF!</definedName>
    <definedName name="_MAT020211">#REF!</definedName>
    <definedName name="_MAT030102">#REF!</definedName>
    <definedName name="_MAT030201">#REF!</definedName>
    <definedName name="_MAT030303">#REF!</definedName>
    <definedName name="_MAT030317">#REF!</definedName>
    <definedName name="_MAT040101">#REF!</definedName>
    <definedName name="_MAT040202">#REF!</definedName>
    <definedName name="_MAT050103">#REF!</definedName>
    <definedName name="_MAT050207">#REF!</definedName>
    <definedName name="_MAT060101">#REF!</definedName>
    <definedName name="_MAT080101">#REF!</definedName>
    <definedName name="_MAT080310">#REF!</definedName>
    <definedName name="_MAT090101">#REF!</definedName>
    <definedName name="_MAT100302">#REF!</definedName>
    <definedName name="_MAT110101">#REF!</definedName>
    <definedName name="_MAT110104">#REF!</definedName>
    <definedName name="_MAT110107">#REF!</definedName>
    <definedName name="_MAT120101">#REF!</definedName>
    <definedName name="_MAT120105">#REF!</definedName>
    <definedName name="_MAT120106">#REF!</definedName>
    <definedName name="_MAT120107">#REF!</definedName>
    <definedName name="_MAT120110">#REF!</definedName>
    <definedName name="_MAT120150">#REF!</definedName>
    <definedName name="_MAT130101">#REF!</definedName>
    <definedName name="_MAT130103">#REF!</definedName>
    <definedName name="_MAT130304">#REF!</definedName>
    <definedName name="_MAT130401">#REF!</definedName>
    <definedName name="_MAT140102">#REF!</definedName>
    <definedName name="_MAT140109">#REF!</definedName>
    <definedName name="_MAT140113">#REF!</definedName>
    <definedName name="_MAT140122">#REF!</definedName>
    <definedName name="_MAT140126">#REF!</definedName>
    <definedName name="_MAT140129">#REF!</definedName>
    <definedName name="_MAT140135">#REF!</definedName>
    <definedName name="_MAT140143">#REF!</definedName>
    <definedName name="_MAT140145">#REF!</definedName>
    <definedName name="_MAT150130">#REF!</definedName>
    <definedName name="_MAT170101">#REF!</definedName>
    <definedName name="_MAT170102">#REF!</definedName>
    <definedName name="_MAT170103">#REF!</definedName>
    <definedName name="_MatMult_A" hidden="1">#REF!</definedName>
    <definedName name="_MatMult_AxB" hidden="1">#REF!</definedName>
    <definedName name="_MatMult_B" hidden="1">#REF!</definedName>
    <definedName name="_MDO1" localSheetId="4">[6]INSUMOS!$C$8</definedName>
    <definedName name="_MDO1">[2]INSUMOS!$C$8</definedName>
    <definedName name="_MDO2" localSheetId="4">[6]INSUMOS!$C$9</definedName>
    <definedName name="_MDO2">[3]INSUMOS!$C$6</definedName>
    <definedName name="_Order1" hidden="1">255</definedName>
    <definedName name="_P" localSheetId="4">[1]Reforma!#REF!</definedName>
    <definedName name="_P">[1]Reforma!#REF!</definedName>
    <definedName name="_P_1" localSheetId="4">[1]Reforma!#REF!</definedName>
    <definedName name="_P_1">[1]Reforma!#REF!</definedName>
    <definedName name="_Parse_In" localSheetId="4" hidden="1">#REF!</definedName>
    <definedName name="_Parse_In" hidden="1">#REF!</definedName>
    <definedName name="_Parse_Out" localSheetId="4" hidden="1">#REF!</definedName>
    <definedName name="_Parse_Out" hidden="1">#REF!</definedName>
    <definedName name="_PL1" localSheetId="4">#REF!</definedName>
    <definedName name="_PL1">#REF!</definedName>
    <definedName name="_PPOS015Q_AGPQ_">#REF!</definedName>
    <definedName name="_PPOS015Q_AGPQ__6">#REF!</definedName>
    <definedName name="_PRE010201">#REF!</definedName>
    <definedName name="_PRE010202">#REF!</definedName>
    <definedName name="_PRE010205">#REF!</definedName>
    <definedName name="_PRE010206">#REF!</definedName>
    <definedName name="_PRE010210">#REF!</definedName>
    <definedName name="_PRE010301">#REF!</definedName>
    <definedName name="_PRE010401">#REF!</definedName>
    <definedName name="_PRE010402">#REF!</definedName>
    <definedName name="_PRE010407">#REF!</definedName>
    <definedName name="_PRE010413">#REF!</definedName>
    <definedName name="_PRE010501">#REF!</definedName>
    <definedName name="_PRE010503">#REF!</definedName>
    <definedName name="_PRE010505">#REF!</definedName>
    <definedName name="_PRE010509">#REF!</definedName>
    <definedName name="_PRE010512">#REF!</definedName>
    <definedName name="_PRE010518">#REF!</definedName>
    <definedName name="_PRE010519">#REF!</definedName>
    <definedName name="_PRE010521">#REF!</definedName>
    <definedName name="_PRE010523">#REF!</definedName>
    <definedName name="_PRE010532">#REF!</definedName>
    <definedName name="_PRE010533">#REF!</definedName>
    <definedName name="_PRE010536">#REF!</definedName>
    <definedName name="_PRE010701">#REF!</definedName>
    <definedName name="_PRE010703">#REF!</definedName>
    <definedName name="_PRE010705">#REF!</definedName>
    <definedName name="_PRE010708">#REF!</definedName>
    <definedName name="_PRE010710">#REF!</definedName>
    <definedName name="_PRE010712">#REF!</definedName>
    <definedName name="_PRE010717">#REF!</definedName>
    <definedName name="_PRE010718">#REF!</definedName>
    <definedName name="_PRE020201">#REF!</definedName>
    <definedName name="_PRE020205">#REF!</definedName>
    <definedName name="_PRE020211">#REF!</definedName>
    <definedName name="_PRE020217">#REF!</definedName>
    <definedName name="_PRE030102">#REF!</definedName>
    <definedName name="_PRE030201">#REF!</definedName>
    <definedName name="_PRE030303">#REF!</definedName>
    <definedName name="_PRE030317">#REF!</definedName>
    <definedName name="_PRE040101">#REF!</definedName>
    <definedName name="_PRE040202">#REF!</definedName>
    <definedName name="_PRE050103">#REF!</definedName>
    <definedName name="_PRE050207">#REF!</definedName>
    <definedName name="_PRE060101">#REF!</definedName>
    <definedName name="_PRE080101">#REF!</definedName>
    <definedName name="_PRE080310">#REF!</definedName>
    <definedName name="_PRE090101">#REF!</definedName>
    <definedName name="_PRE100302">#REF!</definedName>
    <definedName name="_PRE110101">#REF!</definedName>
    <definedName name="_PRE110104">#REF!</definedName>
    <definedName name="_PRE110107">#REF!</definedName>
    <definedName name="_PRE120101">#REF!</definedName>
    <definedName name="_PRE120105">#REF!</definedName>
    <definedName name="_PRE120106">#REF!</definedName>
    <definedName name="_PRE120107">#REF!</definedName>
    <definedName name="_PRE120110">#REF!</definedName>
    <definedName name="_PRE120150">#REF!</definedName>
    <definedName name="_PRE130101">#REF!</definedName>
    <definedName name="_PRE130103">#REF!</definedName>
    <definedName name="_PRE130304">#REF!</definedName>
    <definedName name="_PRE130401">#REF!</definedName>
    <definedName name="_PRE140102">#REF!</definedName>
    <definedName name="_PRE140109">#REF!</definedName>
    <definedName name="_PRE140113">#REF!</definedName>
    <definedName name="_PRE140122">#REF!</definedName>
    <definedName name="_PRE140126">#REF!</definedName>
    <definedName name="_PRE140129">#REF!</definedName>
    <definedName name="_PRE140135">#REF!</definedName>
    <definedName name="_PRE140143">#REF!</definedName>
    <definedName name="_PRE140145">#REF!</definedName>
    <definedName name="_PRE150130">#REF!</definedName>
    <definedName name="_PRE170101">#REF!</definedName>
    <definedName name="_PRE170102">#REF!</definedName>
    <definedName name="_PRE170103">#REF!</definedName>
    <definedName name="_QUA010201">#REF!</definedName>
    <definedName name="_QUA010202">#REF!</definedName>
    <definedName name="_QUA010205">#REF!</definedName>
    <definedName name="_QUA010206">#REF!</definedName>
    <definedName name="_QUA010210">#REF!</definedName>
    <definedName name="_QUA010301">#REF!</definedName>
    <definedName name="_QUA010401">#REF!</definedName>
    <definedName name="_QUA010402">#REF!</definedName>
    <definedName name="_QUA010407">#REF!</definedName>
    <definedName name="_QUA010413">#REF!</definedName>
    <definedName name="_QUA010501">#REF!</definedName>
    <definedName name="_QUA010503">#REF!</definedName>
    <definedName name="_QUA010505">#REF!</definedName>
    <definedName name="_QUA010509">#REF!</definedName>
    <definedName name="_QUA010512">#REF!</definedName>
    <definedName name="_QUA010518">#REF!</definedName>
    <definedName name="_QUA010519">#REF!</definedName>
    <definedName name="_QUA010521">#REF!</definedName>
    <definedName name="_QUA010523">#REF!</definedName>
    <definedName name="_QUA010532">#REF!</definedName>
    <definedName name="_QUA010533">#REF!</definedName>
    <definedName name="_QUA010536">#REF!</definedName>
    <definedName name="_QUA010701">#REF!</definedName>
    <definedName name="_QUA010703">#REF!</definedName>
    <definedName name="_QUA010705">#REF!</definedName>
    <definedName name="_QUA010708">#REF!</definedName>
    <definedName name="_QUA010710">#REF!</definedName>
    <definedName name="_QUA010712">#REF!</definedName>
    <definedName name="_QUA010717">#REF!</definedName>
    <definedName name="_QUA010718">#REF!</definedName>
    <definedName name="_QUA020201">#REF!</definedName>
    <definedName name="_QUA020205">#REF!</definedName>
    <definedName name="_QUA020211">#REF!</definedName>
    <definedName name="_QUA020217">#REF!</definedName>
    <definedName name="_QUA030102">#REF!</definedName>
    <definedName name="_QUA030201">#REF!</definedName>
    <definedName name="_QUA030303">#REF!</definedName>
    <definedName name="_QUA030317">#REF!</definedName>
    <definedName name="_QUA040101">#REF!</definedName>
    <definedName name="_QUA040202">#REF!</definedName>
    <definedName name="_QUA050103">#REF!</definedName>
    <definedName name="_QUA050207">#REF!</definedName>
    <definedName name="_QUA060101">#REF!</definedName>
    <definedName name="_QUA080101">#REF!</definedName>
    <definedName name="_QUA080310">#REF!</definedName>
    <definedName name="_QUA090101">#REF!</definedName>
    <definedName name="_QUA100302">#REF!</definedName>
    <definedName name="_QUA110101">#REF!</definedName>
    <definedName name="_QUA110104">#REF!</definedName>
    <definedName name="_QUA110107">#REF!</definedName>
    <definedName name="_QUA120101">#REF!</definedName>
    <definedName name="_QUA120105">#REF!</definedName>
    <definedName name="_QUA120106">#REF!</definedName>
    <definedName name="_QUA120107">#REF!</definedName>
    <definedName name="_QUA120110">#REF!</definedName>
    <definedName name="_QUA120150">#REF!</definedName>
    <definedName name="_QUA130101">#REF!</definedName>
    <definedName name="_QUA130103">#REF!</definedName>
    <definedName name="_QUA130304">#REF!</definedName>
    <definedName name="_QUA130401">#REF!</definedName>
    <definedName name="_QUA140102">#REF!</definedName>
    <definedName name="_QUA140109">#REF!</definedName>
    <definedName name="_QUA140113">#REF!</definedName>
    <definedName name="_QUA140122">#REF!</definedName>
    <definedName name="_QUA140126">#REF!</definedName>
    <definedName name="_QUA140129">#REF!</definedName>
    <definedName name="_QUA140135">#REF!</definedName>
    <definedName name="_QUA140143">#REF!</definedName>
    <definedName name="_QUA140145">#REF!</definedName>
    <definedName name="_QUA150130">#REF!</definedName>
    <definedName name="_QUA170101">#REF!</definedName>
    <definedName name="_QUA170102">#REF!</definedName>
    <definedName name="_QUA170103">#REF!</definedName>
    <definedName name="_R" localSheetId="4">#REF!</definedName>
    <definedName name="_R">#REF!</definedName>
    <definedName name="_R_1" localSheetId="4">[1]Reforma!#REF!</definedName>
    <definedName name="_R_1">[1]Reforma!#REF!</definedName>
    <definedName name="_REA1.N10_" localSheetId="4">[1]Reforma!#REF!</definedName>
    <definedName name="_REA1.N10_">[1]Reforma!#REF!</definedName>
    <definedName name="_REC11100" localSheetId="4">#REF!</definedName>
    <definedName name="_REC11100">#REF!</definedName>
    <definedName name="_REC11110" localSheetId="4">#REF!</definedName>
    <definedName name="_REC11110">#REF!</definedName>
    <definedName name="_REC11115" localSheetId="4">#REF!</definedName>
    <definedName name="_REC11115">#REF!</definedName>
    <definedName name="_REC11125">#REF!</definedName>
    <definedName name="_REC11130">#REF!</definedName>
    <definedName name="_REC11135">#REF!</definedName>
    <definedName name="_REC11145">#REF!</definedName>
    <definedName name="_REC11150">#REF!</definedName>
    <definedName name="_REC11165">#REF!</definedName>
    <definedName name="_REC11170">#REF!</definedName>
    <definedName name="_REC11180">#REF!</definedName>
    <definedName name="_REC11185">#REF!</definedName>
    <definedName name="_REC11220">#REF!</definedName>
    <definedName name="_REC12105">#REF!</definedName>
    <definedName name="_REC12555">#REF!</definedName>
    <definedName name="_REC12570">#REF!</definedName>
    <definedName name="_REC12575">#REF!</definedName>
    <definedName name="_REC12580">#REF!</definedName>
    <definedName name="_REC12600">#REF!</definedName>
    <definedName name="_REC12610">#REF!</definedName>
    <definedName name="_REC12630">#REF!</definedName>
    <definedName name="_REC12631">#REF!</definedName>
    <definedName name="_REC12640">#REF!</definedName>
    <definedName name="_REC12645">#REF!</definedName>
    <definedName name="_REC12665">#REF!</definedName>
    <definedName name="_REC12690">#REF!</definedName>
    <definedName name="_REC12700">#REF!</definedName>
    <definedName name="_REC12710">#REF!</definedName>
    <definedName name="_REC13111">#REF!</definedName>
    <definedName name="_REC13112">#REF!</definedName>
    <definedName name="_REC13121">#REF!</definedName>
    <definedName name="_REC13720">#REF!</definedName>
    <definedName name="_REC14100">#REF!</definedName>
    <definedName name="_REC14161">#REF!</definedName>
    <definedName name="_REC14195">#REF!</definedName>
    <definedName name="_REC14205">#REF!</definedName>
    <definedName name="_REC14260">#REF!</definedName>
    <definedName name="_REC14500">#REF!</definedName>
    <definedName name="_REC14515">#REF!</definedName>
    <definedName name="_REC14555">#REF!</definedName>
    <definedName name="_REC14565">#REF!</definedName>
    <definedName name="_REC15135">#REF!</definedName>
    <definedName name="_REC15140">#REF!</definedName>
    <definedName name="_REC15195">#REF!</definedName>
    <definedName name="_REC15225">#REF!</definedName>
    <definedName name="_REC15230">#REF!</definedName>
    <definedName name="_REC15515">#REF!</definedName>
    <definedName name="_REC15560">#REF!</definedName>
    <definedName name="_REC15565">#REF!</definedName>
    <definedName name="_REC15570">#REF!</definedName>
    <definedName name="_REC15575">#REF!</definedName>
    <definedName name="_REC15583">#REF!</definedName>
    <definedName name="_REC15590">#REF!</definedName>
    <definedName name="_REC15591">#REF!</definedName>
    <definedName name="_REC15610">#REF!</definedName>
    <definedName name="_REC15625">#REF!</definedName>
    <definedName name="_REC15635">#REF!</definedName>
    <definedName name="_REC15655">#REF!</definedName>
    <definedName name="_REC15665">#REF!</definedName>
    <definedName name="_REC16515">#REF!</definedName>
    <definedName name="_REC16535">#REF!</definedName>
    <definedName name="_REC17140">#REF!</definedName>
    <definedName name="_REC19500">#REF!</definedName>
    <definedName name="_REC19501">#REF!</definedName>
    <definedName name="_REC19502">#REF!</definedName>
    <definedName name="_REC19503">#REF!</definedName>
    <definedName name="_REC19504">#REF!</definedName>
    <definedName name="_REC19505">#REF!</definedName>
    <definedName name="_REC20100">#REF!</definedName>
    <definedName name="_REC20105">#REF!</definedName>
    <definedName name="_REC20110">#REF!</definedName>
    <definedName name="_REC20115">#REF!</definedName>
    <definedName name="_REC20130">#REF!</definedName>
    <definedName name="_REC20135">#REF!</definedName>
    <definedName name="_REC20140">#REF!</definedName>
    <definedName name="_REC20145">#REF!</definedName>
    <definedName name="_REC20150">#REF!</definedName>
    <definedName name="_REC20155">#REF!</definedName>
    <definedName name="_REC20175">#REF!</definedName>
    <definedName name="_REC20185">#REF!</definedName>
    <definedName name="_REC20190">#REF!</definedName>
    <definedName name="_REC20195">#REF!</definedName>
    <definedName name="_REC20210">#REF!</definedName>
    <definedName name="_Regression_Int">1</definedName>
    <definedName name="_RET1">[7]Regula!$J$36</definedName>
    <definedName name="_rua1">#REF!</definedName>
    <definedName name="_rx">#REF!</definedName>
    <definedName name="_Sort" localSheetId="4" hidden="1">#REF!</definedName>
    <definedName name="_Sort" hidden="1">#REF!</definedName>
    <definedName name="_sub1" localSheetId="4">#REF!</definedName>
    <definedName name="_sub1">#REF!</definedName>
    <definedName name="_sub2" localSheetId="4">#REF!</definedName>
    <definedName name="_sub2">#REF!</definedName>
    <definedName name="_sub3">#REF!</definedName>
    <definedName name="_sub4">#REF!</definedName>
    <definedName name="_svi2">#REF!</definedName>
    <definedName name="_tot1">#REF!</definedName>
    <definedName name="_tot2">#REF!</definedName>
    <definedName name="_tot3">#REF!</definedName>
    <definedName name="_tot4">#REF!</definedName>
    <definedName name="_tot5">#REF!</definedName>
    <definedName name="_tot6">#REF!</definedName>
    <definedName name="_tot7">#REF!</definedName>
    <definedName name="_tot8">#REF!</definedName>
    <definedName name="_TT102" localSheetId="4">'[8]Relatório-1ª med.'!#REF!</definedName>
    <definedName name="_TT102">'[8]Relatório-1ª med.'!#REF!</definedName>
    <definedName name="_TT107" localSheetId="4">'[8]Relatório-1ª med.'!#REF!</definedName>
    <definedName name="_TT107">'[8]Relatório-1ª med.'!#REF!</definedName>
    <definedName name="_TT121" localSheetId="4">'[8]Relatório-1ª med.'!#REF!</definedName>
    <definedName name="_TT121">'[8]Relatório-1ª med.'!#REF!</definedName>
    <definedName name="_TT123" localSheetId="4">'[8]Relatório-1ª med.'!#REF!</definedName>
    <definedName name="_TT123">'[8]Relatório-1ª med.'!#REF!</definedName>
    <definedName name="_TT19">'[8]Relatório-1ª med.'!#REF!</definedName>
    <definedName name="_TT20">'[8]Relatório-1ª med.'!#REF!</definedName>
    <definedName name="_TT21">'[8]Relatório-1ª med.'!#REF!</definedName>
    <definedName name="_TT22">'[8]Relatório-1ª med.'!#REF!</definedName>
    <definedName name="_TT26">'[8]Relatório-1ª med.'!#REF!</definedName>
    <definedName name="_TT27">'[8]Relatório-1ª med.'!#REF!</definedName>
    <definedName name="_TT28">'[8]Relatório-1ª med.'!#REF!</definedName>
    <definedName name="_TT30">'[8]Relatório-1ª med.'!#REF!</definedName>
    <definedName name="_TT31">'[8]Relatório-1ª med.'!#REF!</definedName>
    <definedName name="_TT32">'[8]Relatório-1ª med.'!#REF!</definedName>
    <definedName name="_TT33">'[8]Relatório-1ª med.'!#REF!</definedName>
    <definedName name="_TT34">'[8]Relatório-1ª med.'!#REF!</definedName>
    <definedName name="_TT36">'[8]Relatório-1ª med.'!#REF!</definedName>
    <definedName name="_TT37">'[8]Relatório-1ª med.'!#REF!</definedName>
    <definedName name="_TT38">'[8]Relatório-1ª med.'!#REF!</definedName>
    <definedName name="_TT39">'[8]Relatório-1ª med.'!#REF!</definedName>
    <definedName name="_TT40">'[8]Relatório-1ª med.'!#REF!</definedName>
    <definedName name="_TT5">'[8]Relatório-1ª med.'!#REF!</definedName>
    <definedName name="_TT52">'[8]Relatório-1ª med.'!#REF!</definedName>
    <definedName name="_TT53">'[8]Relatório-1ª med.'!#REF!</definedName>
    <definedName name="_TT54">'[8]Relatório-1ª med.'!#REF!</definedName>
    <definedName name="_TT55">'[8]Relatório-1ª med.'!#REF!</definedName>
    <definedName name="_TT6">'[8]Relatório-1ª med.'!#REF!</definedName>
    <definedName name="_TT60">'[8]Relatório-1ª med.'!#REF!</definedName>
    <definedName name="_TT61">'[8]Relatório-1ª med.'!#REF!</definedName>
    <definedName name="_TT69">'[8]Relatório-1ª med.'!#REF!</definedName>
    <definedName name="_TT7">'[8]Relatório-1ª med.'!#REF!</definedName>
    <definedName name="_TT70">'[8]Relatório-1ª med.'!#REF!</definedName>
    <definedName name="_TT71">'[8]Relatório-1ª med.'!#REF!</definedName>
    <definedName name="_TT74">'[8]Relatório-1ª med.'!#REF!</definedName>
    <definedName name="_TT75">'[8]Relatório-1ª med.'!#REF!</definedName>
    <definedName name="_TT76">'[8]Relatório-1ª med.'!#REF!</definedName>
    <definedName name="_TT77">'[8]Relatório-1ª med.'!#REF!</definedName>
    <definedName name="_TT78">'[8]Relatório-1ª med.'!#REF!</definedName>
    <definedName name="_TT79">'[8]Relatório-1ª med.'!#REF!</definedName>
    <definedName name="_TT94">'[8]Relatório-1ª med.'!#REF!</definedName>
    <definedName name="_TT95">'[8]Relatório-1ª med.'!#REF!</definedName>
    <definedName name="_TT97">'[8]Relatório-1ª med.'!#REF!</definedName>
    <definedName name="_UNI11100" localSheetId="4">#REF!</definedName>
    <definedName name="_UNI11100">#REF!</definedName>
    <definedName name="_UNI11110" localSheetId="4">#REF!</definedName>
    <definedName name="_UNI11110">#REF!</definedName>
    <definedName name="_UNI11115" localSheetId="4">#REF!</definedName>
    <definedName name="_UNI11115">#REF!</definedName>
    <definedName name="_UNI11125">#REF!</definedName>
    <definedName name="_UNI11130">#REF!</definedName>
    <definedName name="_UNI11135">#REF!</definedName>
    <definedName name="_UNI11145">#REF!</definedName>
    <definedName name="_UNI11150">#REF!</definedName>
    <definedName name="_UNI11165">#REF!</definedName>
    <definedName name="_UNI11170">#REF!</definedName>
    <definedName name="_UNI11180">#REF!</definedName>
    <definedName name="_UNI11185">#REF!</definedName>
    <definedName name="_UNI11220">#REF!</definedName>
    <definedName name="_UNI12105">#REF!</definedName>
    <definedName name="_UNI12555">#REF!</definedName>
    <definedName name="_UNI12570">#REF!</definedName>
    <definedName name="_UNI12575">#REF!</definedName>
    <definedName name="_UNI12580">#REF!</definedName>
    <definedName name="_UNI12600">#REF!</definedName>
    <definedName name="_UNI12610">#REF!</definedName>
    <definedName name="_UNI12630">#REF!</definedName>
    <definedName name="_UNI12631">#REF!</definedName>
    <definedName name="_UNI12640">#REF!</definedName>
    <definedName name="_UNI12645">#REF!</definedName>
    <definedName name="_UNI12665">#REF!</definedName>
    <definedName name="_UNI12690">#REF!</definedName>
    <definedName name="_UNI12700">#REF!</definedName>
    <definedName name="_UNI12710">#REF!</definedName>
    <definedName name="_UNI13111">#REF!</definedName>
    <definedName name="_UNI13112">#REF!</definedName>
    <definedName name="_UNI13121">#REF!</definedName>
    <definedName name="_UNI13720">#REF!</definedName>
    <definedName name="_UNI14100">#REF!</definedName>
    <definedName name="_UNI14161">#REF!</definedName>
    <definedName name="_UNI14195">#REF!</definedName>
    <definedName name="_UNI14205">#REF!</definedName>
    <definedName name="_UNI14260">#REF!</definedName>
    <definedName name="_UNI14500">#REF!</definedName>
    <definedName name="_UNI14515">#REF!</definedName>
    <definedName name="_UNI14555">#REF!</definedName>
    <definedName name="_UNI14565">#REF!</definedName>
    <definedName name="_UNI15135">#REF!</definedName>
    <definedName name="_UNI15140">#REF!</definedName>
    <definedName name="_UNI15195">#REF!</definedName>
    <definedName name="_UNI15225">#REF!</definedName>
    <definedName name="_UNI15230">#REF!</definedName>
    <definedName name="_UNI15515">#REF!</definedName>
    <definedName name="_UNI15560">#REF!</definedName>
    <definedName name="_UNI15565">#REF!</definedName>
    <definedName name="_UNI15570">#REF!</definedName>
    <definedName name="_UNI15575">#REF!</definedName>
    <definedName name="_UNI15583">#REF!</definedName>
    <definedName name="_UNI15590">#REF!</definedName>
    <definedName name="_UNI15591">#REF!</definedName>
    <definedName name="_UNI15610">#REF!</definedName>
    <definedName name="_UNI15625">#REF!</definedName>
    <definedName name="_UNI15635">#REF!</definedName>
    <definedName name="_UNI15655">#REF!</definedName>
    <definedName name="_UNI15665">#REF!</definedName>
    <definedName name="_UNI16515">#REF!</definedName>
    <definedName name="_UNI16535">#REF!</definedName>
    <definedName name="_UNI17140">#REF!</definedName>
    <definedName name="_UNI19500">#REF!</definedName>
    <definedName name="_UNI19501">#REF!</definedName>
    <definedName name="_UNI19502">#REF!</definedName>
    <definedName name="_UNI19503">#REF!</definedName>
    <definedName name="_UNI19504">#REF!</definedName>
    <definedName name="_UNI19505">#REF!</definedName>
    <definedName name="_UNI20100">#REF!</definedName>
    <definedName name="_UNI20105">#REF!</definedName>
    <definedName name="_UNI20110">#REF!</definedName>
    <definedName name="_UNI20115">#REF!</definedName>
    <definedName name="_UNI20130">#REF!</definedName>
    <definedName name="_UNI20135">#REF!</definedName>
    <definedName name="_UNI20140">#REF!</definedName>
    <definedName name="_UNI20145">#REF!</definedName>
    <definedName name="_UNI20150">#REF!</definedName>
    <definedName name="_UNI20155">#REF!</definedName>
    <definedName name="_UNI20175">#REF!</definedName>
    <definedName name="_UNI20185">#REF!</definedName>
    <definedName name="_UNI20190">#REF!</definedName>
    <definedName name="_UNI20195">#REF!</definedName>
    <definedName name="_UNI20210">#REF!</definedName>
    <definedName name="_VAL11100">#REF!</definedName>
    <definedName name="_VAL11110">#REF!</definedName>
    <definedName name="_VAL11115">#REF!</definedName>
    <definedName name="_VAL11125">#REF!</definedName>
    <definedName name="_VAL11130">#REF!</definedName>
    <definedName name="_VAL11135">#REF!</definedName>
    <definedName name="_VAL11145">#REF!</definedName>
    <definedName name="_VAL11150">#REF!</definedName>
    <definedName name="_VAL11165">#REF!</definedName>
    <definedName name="_VAL11170">#REF!</definedName>
    <definedName name="_VAL11180">#REF!</definedName>
    <definedName name="_VAL11185">#REF!</definedName>
    <definedName name="_VAL11220">#REF!</definedName>
    <definedName name="_VAL12105">#REF!</definedName>
    <definedName name="_VAL12555">#REF!</definedName>
    <definedName name="_VAL12570">#REF!</definedName>
    <definedName name="_VAL12575">#REF!</definedName>
    <definedName name="_VAL12580">#REF!</definedName>
    <definedName name="_VAL12600">#REF!</definedName>
    <definedName name="_VAL12610">#REF!</definedName>
    <definedName name="_VAL12630">#REF!</definedName>
    <definedName name="_VAL12631">#REF!</definedName>
    <definedName name="_VAL12640">#REF!</definedName>
    <definedName name="_VAL12645">#REF!</definedName>
    <definedName name="_VAL12665">#REF!</definedName>
    <definedName name="_VAL12690">#REF!</definedName>
    <definedName name="_VAL12700">#REF!</definedName>
    <definedName name="_VAL12710">#REF!</definedName>
    <definedName name="_VAL13111">#REF!</definedName>
    <definedName name="_VAL13112">#REF!</definedName>
    <definedName name="_VAL13121">#REF!</definedName>
    <definedName name="_VAL13720">#REF!</definedName>
    <definedName name="_VAL14100">#REF!</definedName>
    <definedName name="_VAL14161">#REF!</definedName>
    <definedName name="_VAL14195">#REF!</definedName>
    <definedName name="_VAL14205">#REF!</definedName>
    <definedName name="_VAL14260">#REF!</definedName>
    <definedName name="_VAL14500">#REF!</definedName>
    <definedName name="_VAL14515">#REF!</definedName>
    <definedName name="_VAL14555">#REF!</definedName>
    <definedName name="_VAL14565">#REF!</definedName>
    <definedName name="_VAL15135">#REF!</definedName>
    <definedName name="_VAL15140">#REF!</definedName>
    <definedName name="_VAL15195">#REF!</definedName>
    <definedName name="_VAL15225">#REF!</definedName>
    <definedName name="_VAL15230">#REF!</definedName>
    <definedName name="_VAL15515">#REF!</definedName>
    <definedName name="_VAL15560">#REF!</definedName>
    <definedName name="_VAL15565">#REF!</definedName>
    <definedName name="_VAL15570">#REF!</definedName>
    <definedName name="_VAL15575">#REF!</definedName>
    <definedName name="_VAL15583">#REF!</definedName>
    <definedName name="_VAL15590">#REF!</definedName>
    <definedName name="_VAL15591">#REF!</definedName>
    <definedName name="_VAL15610">#REF!</definedName>
    <definedName name="_VAL15625">#REF!</definedName>
    <definedName name="_VAL15635">#REF!</definedName>
    <definedName name="_VAL15655">#REF!</definedName>
    <definedName name="_VAL15665">#REF!</definedName>
    <definedName name="_VAL16515">#REF!</definedName>
    <definedName name="_VAL16535">#REF!</definedName>
    <definedName name="_VAL17140">#REF!</definedName>
    <definedName name="_VAL19500">#REF!</definedName>
    <definedName name="_VAL19501">#REF!</definedName>
    <definedName name="_VAL19502">#REF!</definedName>
    <definedName name="_VAL19503">#REF!</definedName>
    <definedName name="_VAL19504">#REF!</definedName>
    <definedName name="_VAL19505">#REF!</definedName>
    <definedName name="_VAL20100">#REF!</definedName>
    <definedName name="_VAL20105">#REF!</definedName>
    <definedName name="_VAL20110">#REF!</definedName>
    <definedName name="_VAL20115">#REF!</definedName>
    <definedName name="_VAL20130">#REF!</definedName>
    <definedName name="_VAL20135">#REF!</definedName>
    <definedName name="_VAL20140">#REF!</definedName>
    <definedName name="_VAL20145">#REF!</definedName>
    <definedName name="_VAL20150">#REF!</definedName>
    <definedName name="_VAL20155">#REF!</definedName>
    <definedName name="_VAL20175">#REF!</definedName>
    <definedName name="_VAL20185">#REF!</definedName>
    <definedName name="_VAL20190">#REF!</definedName>
    <definedName name="_VAL20195">#REF!</definedName>
    <definedName name="_VAL20210">#REF!</definedName>
    <definedName name="_WCS13_" localSheetId="4">[1]Reforma!#REF!</definedName>
    <definedName name="_WCS13_">[1]Reforma!#REF!</definedName>
    <definedName name="_WCS43_" localSheetId="4">[1]Reforma!#REF!</definedName>
    <definedName name="_WCS43_">[1]Reforma!#REF!</definedName>
    <definedName name="_WDCN1.S1_" localSheetId="4">[1]Reforma!#REF!</definedName>
    <definedName name="_WDCN1.S1_">[1]Reforma!#REF!</definedName>
    <definedName name="_WGZY_" localSheetId="4">#REF!</definedName>
    <definedName name="_WGZY_">#REF!</definedName>
    <definedName name="_WGZY__6" localSheetId="4">#REF!</definedName>
    <definedName name="_WGZY__6">#REF!</definedName>
    <definedName name="_WICE1_" localSheetId="4">[1]Reforma!#REF!</definedName>
    <definedName name="_WICE1_">[1]Reforma!#REF!</definedName>
    <definedName name="_WIRA1.A8_" localSheetId="4">[1]Reforma!#REF!</definedName>
    <definedName name="_WIRA1.A8_">[1]Reforma!#REF!</definedName>
    <definedName name="_Y" localSheetId="4">[1]Reforma!#REF!</definedName>
    <definedName name="_Y">[1]Reforma!#REF!</definedName>
    <definedName name="_Y_1" localSheetId="4">[1]Reforma!#REF!</definedName>
    <definedName name="_Y_1">[1]Reforma!#REF!</definedName>
    <definedName name="A" localSheetId="4">#REF!</definedName>
    <definedName name="A">#REF!</definedName>
    <definedName name="a1B16279" localSheetId="4">#REF!</definedName>
    <definedName name="a1B16279">#REF!</definedName>
    <definedName name="AA" localSheetId="4">#REF!</definedName>
    <definedName name="AA">[9]CUBACAO!#REF!</definedName>
    <definedName name="AAA" localSheetId="4">#REF!</definedName>
    <definedName name="AAA">[9]CUBACAO!#REF!</definedName>
    <definedName name="Ac" localSheetId="4">#REF!</definedName>
    <definedName name="Ac">#REF!</definedName>
    <definedName name="activatedados.form2">IF(ISNUMBER(#REF!),#REF!&amp;"-"&amp;INDEX(Eventos,#REF!,2),"")</definedName>
    <definedName name="AdPeri">#REF!</definedName>
    <definedName name="ALTA" localSheetId="4">'[10]PRO-08'!#REF!</definedName>
    <definedName name="ALTA">'[10]PRO-08'!#REF!</definedName>
    <definedName name="Alvenaria_vedação" localSheetId="4">#REF!</definedName>
    <definedName name="Alvenaria_vedação">#REF!</definedName>
    <definedName name="amarela" localSheetId="4">#REF!</definedName>
    <definedName name="amarela">#REF!</definedName>
    <definedName name="AMORLDMLENFK" localSheetId="4">[11]COMPOSIÇÃO!#REF!</definedName>
    <definedName name="AMORLDMLENFK">[11]COMPOSIÇÃO!#REF!</definedName>
    <definedName name="ANA" localSheetId="4">'[12]Refor Out. 2001 - BDI=20% Ajust'!#REF!</definedName>
    <definedName name="ANA">'[12]Refor Out. 2001 - BDI=20% Ajust'!#REF!</definedName>
    <definedName name="ANTIGA" localSheetId="4">#REF!</definedName>
    <definedName name="ANTIGA">#REF!</definedName>
    <definedName name="area_base">[7]Base!$U$40</definedName>
    <definedName name="_xlnm.Print_Area" localSheetId="2">CR!$A$1:$K$43</definedName>
    <definedName name="_xlnm.Print_Area" localSheetId="4">ES!$A$1:$F$64</definedName>
    <definedName name="_xlnm.Print_Area" localSheetId="0">ORÇ!$A$1:$I$131</definedName>
    <definedName name="_xlnm.Print_Area">#REF!</definedName>
    <definedName name="Área_impressão_IM" localSheetId="4">#REF!</definedName>
    <definedName name="Área_impressão_IM">#REF!</definedName>
    <definedName name="AreaTeste" localSheetId="4">#REF!</definedName>
    <definedName name="AreaTeste">#REF!</definedName>
    <definedName name="AreaTeste2">#REF!</definedName>
    <definedName name="areia">#REF!</definedName>
    <definedName name="Arial">#REF!</definedName>
    <definedName name="ASDFASDFAS" localSheetId="4">#REF!</definedName>
    <definedName name="ASDFASDFAS">#REF!</definedName>
    <definedName name="ASSEN_TUBO_EMISS">#REF!</definedName>
    <definedName name="ASSEN_TUBO_EMISS2">#REF!</definedName>
    <definedName name="ASSENT_EMISS3_S">#REF!</definedName>
    <definedName name="ASSENT_TUBO">#REF!</definedName>
    <definedName name="Aut_original" localSheetId="4">[13]PROJETO!#REF!</definedName>
    <definedName name="Aut_original">[13]PROJETO!#REF!</definedName>
    <definedName name="Aut_resumo" localSheetId="4">[14]RESUMO_AUT1!#REF!</definedName>
    <definedName name="Aut_resumo">[14]RESUMO_AUT1!#REF!</definedName>
    <definedName name="aux" localSheetId="4">#REF!</definedName>
    <definedName name="aux">#REF!</definedName>
    <definedName name="AuxHab" localSheetId="4">#REF!</definedName>
    <definedName name="AuxHab">#REF!</definedName>
    <definedName name="auxiliar" localSheetId="4">#REF!</definedName>
    <definedName name="auxiliar">#REF!</definedName>
    <definedName name="aZUEN" hidden="1">#REF!</definedName>
    <definedName name="azul">#REF!</definedName>
    <definedName name="AZULSINAL">#REF!</definedName>
    <definedName name="B">#REF!</definedName>
    <definedName name="bacia16">#REF!</definedName>
    <definedName name="Banco_dados_IM">#REF!</definedName>
    <definedName name="_xlnm.Database">#REF!</definedName>
    <definedName name="bau" hidden="1">#REF!</definedName>
    <definedName name="BB" localSheetId="4">#REF!</definedName>
    <definedName name="BB">[9]CUBACAO!#REF!</definedName>
    <definedName name="BBB" localSheetId="4">#REF!</definedName>
    <definedName name="BBB">[9]CUBACAO!#REF!</definedName>
    <definedName name="BBBB" localSheetId="4">#N/A</definedName>
    <definedName name="BBBB">#N/A</definedName>
    <definedName name="BDI" localSheetId="4">#REF!</definedName>
    <definedName name="BDI">#REF!</definedName>
    <definedName name="BDI." localSheetId="4">#REF!</definedName>
    <definedName name="BDI.">#REF!</definedName>
    <definedName name="BDIc" localSheetId="4">#REF!</definedName>
    <definedName name="BDIc">#REF!</definedName>
    <definedName name="BDIf" localSheetId="4">#REF!</definedName>
    <definedName name="BDIf">#REF!</definedName>
    <definedName name="BG">#REF!</definedName>
    <definedName name="BGU">#REF!</definedName>
    <definedName name="BL_ANC_EMISS3_S">#REF!</definedName>
    <definedName name="BL_ANCO_EMISS2">#REF!</definedName>
    <definedName name="BLOCO_ANCOR_EMISS">#REF!</definedName>
    <definedName name="Bomba_putzmeister">#REF!</definedName>
    <definedName name="BRIOPA">#REF!</definedName>
    <definedName name="buc3eta">#REF!</definedName>
    <definedName name="BuiltIn_AutoFilter___2">#REF!</definedName>
    <definedName name="BuiltIn_Print_Area">#REF!</definedName>
    <definedName name="BURRA">#REF!</definedName>
    <definedName name="BVEOLISA">#REF!</definedName>
    <definedName name="cab_cortes">#REF!</definedName>
    <definedName name="cab_dmt">#REF!</definedName>
    <definedName name="cab_limpeza">#REF!</definedName>
    <definedName name="cabmeio">#REF!</definedName>
    <definedName name="CAD_EMISS3_S">#REF!</definedName>
    <definedName name="CADASTRO">#REF!</definedName>
    <definedName name="CADASTRO_EMISS">#REF!</definedName>
    <definedName name="CADASTRO_EMISS2">#REF!</definedName>
    <definedName name="CADASTRO_REDE_COL">#REF!</definedName>
    <definedName name="CAIXAS">#REF!</definedName>
    <definedName name="CAIXAS_EMISS3_S">#REF!</definedName>
    <definedName name="CalculadoCPFin">SUMIF('[15]QCI 1'!$R$15:$R$17,"Calculado",'[15]QCI 1'!$AB$15:$AB$17)</definedName>
    <definedName name="CalculadoCPFisica">SUMIF('[15]QCI 1'!$R$15:$R$17,"Calculado",'[15]QCI 1'!$AC$15:$AC$17)</definedName>
    <definedName name="CalculadoInv">CalculadoRep+CalculadoCPFin+CalculadoCPFisica</definedName>
    <definedName name="CalculadoRep">SUMIF('[15]QCI 1'!$R$15:$R$17,"Calculado",'[15]QCI 1'!$AA$15:$AA$17)</definedName>
    <definedName name="Camada_brita">#REF!</definedName>
    <definedName name="Camada_impermeabilizadora">#REF!</definedName>
    <definedName name="CAMPANARIO" localSheetId="4">'[16]UTR 2'!#REF!</definedName>
    <definedName name="CAMPANARIO">'[16]UTR 2'!#REF!</definedName>
    <definedName name="CANETA" localSheetId="4">#REF!</definedName>
    <definedName name="CANETA">#REF!</definedName>
    <definedName name="CANTEIRO_DE_OBRAS">[17]CANT_OBRAS!$H$8</definedName>
    <definedName name="CANTEIRO_OBRAS" localSheetId="4">#REF!</definedName>
    <definedName name="CANTEIRO_OBRAS">#REF!</definedName>
    <definedName name="CBU" localSheetId="4">#REF!</definedName>
    <definedName name="CBU">#REF!</definedName>
    <definedName name="CBUII" localSheetId="4">#REF!</definedName>
    <definedName name="CBUII">#REF!</definedName>
    <definedName name="CBUQB">#REF!</definedName>
    <definedName name="CBUQc">#REF!</definedName>
    <definedName name="CC" localSheetId="4">#REF!</definedName>
    <definedName name="CC">[9]CUBACAO!#REF!</definedName>
    <definedName name="CCC" localSheetId="4">#REF!</definedName>
    <definedName name="CCC">[9]CUBACAO!#REF!</definedName>
    <definedName name="CélulaInicioPlanilha">#REF!</definedName>
    <definedName name="CélulaResumo">#REF!</definedName>
    <definedName name="CEU" hidden="1">#REF!</definedName>
    <definedName name="Chapisco">#REF!</definedName>
    <definedName name="cimento">#REF!</definedName>
    <definedName name="Cmat">#REF!</definedName>
    <definedName name="Cmo">#REF!</definedName>
    <definedName name="Cobertura">#REF!</definedName>
    <definedName name="Cobertura_canal">#REF!</definedName>
    <definedName name="Código">#REF!</definedName>
    <definedName name="Código.">#REF!</definedName>
    <definedName name="COEF_LINEAR">#REF!</definedName>
    <definedName name="Comparativo">#REF!</definedName>
    <definedName name="cOMPOSIÇaO" hidden="1">#REF!</definedName>
    <definedName name="Composição">[2]INSUMOS!$C$8</definedName>
    <definedName name="composições">#REF!</definedName>
    <definedName name="CONT_CANTEIRO">#REF!</definedName>
    <definedName name="corte">#REF!</definedName>
    <definedName name="COTAS">#REF!</definedName>
    <definedName name="_xlnm.Criteria">#REF!</definedName>
    <definedName name="Cron" hidden="1">#REF!</definedName>
    <definedName name="cron." hidden="1">#REF!</definedName>
    <definedName name="crono">#REF!</definedName>
    <definedName name="Cronograma">#REF!</definedName>
    <definedName name="Cronograma.LinhaPadrão">#REF!</definedName>
    <definedName name="Cronograma.MesesQuadro">COUNTA(OFFSET(Cronograma,0,0,,1))*4</definedName>
    <definedName name="Cronograma.NumPeríodos">MAX(Cronograma.Períodos)</definedName>
    <definedName name="Cronograma.Padrão">#REF!</definedName>
    <definedName name="Cronograma.Períodos">OFFSET(#REF!,1,0):OFFSET(#REF!,-1,0)</definedName>
    <definedName name="Cronograma.Períodos.LinhaPadrão">#REF!</definedName>
    <definedName name="CronoPrev">OFFSET([18]CronoPrev!$B$13,1,0):OFFSET([18]CronoPrev!$G$26,-1,0)</definedName>
    <definedName name="CustoReal">#REF!</definedName>
    <definedName name="cUSTOS">#REF!</definedName>
    <definedName name="D">#REF!</definedName>
    <definedName name="dadinho">#REF!</definedName>
    <definedName name="DADOS">#REF!</definedName>
    <definedName name="DADOS1">#REF!</definedName>
    <definedName name="danil">#REF!</definedName>
    <definedName name="Data">#REF!</definedName>
    <definedName name="Data_Final">#REF!</definedName>
    <definedName name="Data_Início">#REF!</definedName>
    <definedName name="DD" localSheetId="4">#REF!</definedName>
    <definedName name="DD">[9]CUBACAO!#REF!</definedName>
    <definedName name="DDD" localSheetId="4">#REF!</definedName>
    <definedName name="DDD">[9]CUBACAO!#REF!</definedName>
    <definedName name="deactivatedados.form1">IF(#REF!="","",VALUE(LEFT(#REF!,(FIND("-",#REF!,1))-1)))</definedName>
    <definedName name="densidade_cap">#REF!</definedName>
    <definedName name="DES">#REF!</definedName>
    <definedName name="DESAP">#REF!</definedName>
    <definedName name="DESAPROPRIAÇÃO">'[17]AQU TERRENO-'!$H$9</definedName>
    <definedName name="Detalhamento">OFFSET(#REF!,1,0):OFFSET(#REF!,-1,0)</definedName>
    <definedName name="Detalhamento.Filtro">#REF!</definedName>
    <definedName name="Detalhamento.Imprimir">#REF!:OFFSET(#REF!,0,MAX(TRUNC(numFrentes/6,0)+IF(MOD(numFrentes,6)&lt;&gt;0,1,0),1)*6)</definedName>
    <definedName name="Detalhamento.LinhaPadrão">#REF!</definedName>
    <definedName name="Detalhamento.OpçãoServiços">#REF!</definedName>
    <definedName name="Detalhamento.OpçõesExibição">#REF!</definedName>
    <definedName name="Detalhamento.OpçõesServiços">#REF!</definedName>
    <definedName name="Df" localSheetId="4">#REF!</definedName>
    <definedName name="Df">#REF!</definedName>
    <definedName name="DGA" localSheetId="4">'[10]PRO-08'!#REF!</definedName>
    <definedName name="DGA">'[10]PRO-08'!#REF!</definedName>
    <definedName name="Dissídio" localSheetId="4">#REF!</definedName>
    <definedName name="Dissídio">#REF!</definedName>
    <definedName name="DJ" localSheetId="4">#REF!</definedName>
    <definedName name="DJ">#REF!</definedName>
    <definedName name="DMT">[19]C.U!$D$1651,[19]C.U!$D$1155</definedName>
    <definedName name="DMT_0_50" localSheetId="4">#REF!</definedName>
    <definedName name="DMT_0_50">#REF!</definedName>
    <definedName name="DMT_1000" localSheetId="4">#REF!</definedName>
    <definedName name="DMT_1000">#REF!</definedName>
    <definedName name="DMT_200" localSheetId="4">#REF!</definedName>
    <definedName name="DMT_200">#REF!</definedName>
    <definedName name="DMT_200_400">#REF!</definedName>
    <definedName name="DMT_400">#REF!</definedName>
    <definedName name="DMT_400_600">#REF!</definedName>
    <definedName name="DMT_50">#REF!</definedName>
    <definedName name="DMT_50_200">#REF!</definedName>
    <definedName name="DMT_600">#REF!</definedName>
    <definedName name="DMT_800">#REF!</definedName>
    <definedName name="drena">#REF!</definedName>
    <definedName name="DRGTU">#REF!</definedName>
    <definedName name="DU">#REF!</definedName>
    <definedName name="dx">'[20]ENTRADA DE DADOS'!$F$5</definedName>
    <definedName name="dxi">'[20]ENTRADA DE DADOS'!$I$5</definedName>
    <definedName name="DY">'[21]ENTRADA DE DADOS'!$F$5</definedName>
    <definedName name="E" localSheetId="4">#REF!</definedName>
    <definedName name="E">#REF!</definedName>
    <definedName name="ECJ" localSheetId="4">#REF!</definedName>
    <definedName name="ECJ">#REF!</definedName>
    <definedName name="EE" localSheetId="4">#REF!</definedName>
    <definedName name="EE">[9]CUBACAO!#REF!</definedName>
    <definedName name="EE1_MAT" localSheetId="4">'[22]B - Captação_Elevação 1a Etapa '!#REF!</definedName>
    <definedName name="EE1_MAT">'[22]B - Captação_Elevação 1a Etapa '!#REF!</definedName>
    <definedName name="EE1_MATERIAIS">'[17]ESTA ELEVATÓRIA_'!$H$106</definedName>
    <definedName name="EE1_SERV" localSheetId="4">'[22]B - Captação_Elevação 1a Etapa '!#REF!</definedName>
    <definedName name="EE1_SERV">'[22]B - Captação_Elevação 1a Etapa '!#REF!</definedName>
    <definedName name="EE1_SERVIÇOS">'[17]ESTA ELEVATÓRIA_'!$H$9</definedName>
    <definedName name="EE2_MAT" localSheetId="4">'[22]B - Captação_Elevação 1a Etapa '!#REF!</definedName>
    <definedName name="EE2_MAT">'[22]B - Captação_Elevação 1a Etapa '!#REF!</definedName>
    <definedName name="EE2_MATERIAIS">'[17]ESTA ELEVATÓRIA_'!$H$244</definedName>
    <definedName name="EE2_SERV" localSheetId="4">'[22]B - Captação_Elevação 1a Etapa '!#REF!</definedName>
    <definedName name="EE2_SERV">'[22]B - Captação_Elevação 1a Etapa '!#REF!</definedName>
    <definedName name="EE2_SERVIÇOS">'[17]ESTA ELEVATÓRIA_'!$H$143</definedName>
    <definedName name="EE3_MAT" localSheetId="4">'[22]B - Captação_Elevação 1a Etapa '!#REF!</definedName>
    <definedName name="EE3_MAT">'[22]B - Captação_Elevação 1a Etapa '!#REF!</definedName>
    <definedName name="EE3_SERV" localSheetId="4">'[22]B - Captação_Elevação 1a Etapa '!#REF!</definedName>
    <definedName name="EE3_SERV">'[22]B - Captação_Elevação 1a Etapa '!#REF!</definedName>
    <definedName name="EEE" localSheetId="4">#REF!</definedName>
    <definedName name="EEE">[9]CUBACAO!#REF!</definedName>
    <definedName name="EEEEE" localSheetId="4">[1]Reforma!#REF!</definedName>
    <definedName name="EEEEE">[1]Reforma!#REF!</definedName>
    <definedName name="EJ" localSheetId="4">#REF!</definedName>
    <definedName name="EJ">#REF!</definedName>
    <definedName name="Elemento_vazado" localSheetId="4">#REF!</definedName>
    <definedName name="Elemento_vazado">#REF!</definedName>
    <definedName name="EMISS_1_MAT" localSheetId="4">#REF!</definedName>
    <definedName name="EMISS_1_MAT">#REF!</definedName>
    <definedName name="EMISS_1_SERV">#REF!</definedName>
    <definedName name="EMISS_2_MAT">#REF!</definedName>
    <definedName name="EMISS_2_SERV">#REF!</definedName>
    <definedName name="EMISS_2_SERV2">#REF!</definedName>
    <definedName name="EMISS_3_MAT">#REF!</definedName>
    <definedName name="EMISS_3_SERV">#REF!</definedName>
    <definedName name="EMISSÁRIO1_MATERIAIS">[17]EMISSÁRIO_!$H$39</definedName>
    <definedName name="EMISSÁRIO1_SERVIÇOS">[17]EMISSÁRIO_!$H$9</definedName>
    <definedName name="EMISSÁRIO2_MATERIAIS">[17]EMISSÁRIO_!$H$80</definedName>
    <definedName name="EMISSÁRIO2_SERVIÇOS">[17]EMISSÁRIO_!$H$50</definedName>
    <definedName name="Empolamento" localSheetId="4">#REF!</definedName>
    <definedName name="Empolamento">#REF!</definedName>
    <definedName name="EPVT" localSheetId="4">#REF!</definedName>
    <definedName name="EPVT">#REF!</definedName>
    <definedName name="EQPTO" localSheetId="4">#REF!</definedName>
    <definedName name="EQPTO">#REF!</definedName>
    <definedName name="ER" localSheetId="4">[1]Reforma!#REF!</definedName>
    <definedName name="ER">[1]Reforma!#REF!</definedName>
    <definedName name="err" localSheetId="4">#N/A</definedName>
    <definedName name="err">#N/A</definedName>
    <definedName name="ES" localSheetId="4">[1]Reforma!#REF!</definedName>
    <definedName name="ES">[1]Reforma!#REF!</definedName>
    <definedName name="ESC_EMISS3_S" localSheetId="4">#REF!</definedName>
    <definedName name="ESC_EMISS3_S">#REF!</definedName>
    <definedName name="Escavação" localSheetId="4">#REF!</definedName>
    <definedName name="Escavação">#REF!</definedName>
    <definedName name="ESCORAMENTO" localSheetId="4">#REF!</definedName>
    <definedName name="ESCORAMENTO">#REF!</definedName>
    <definedName name="ESGOT_EMISS3_S">#REF!</definedName>
    <definedName name="ESGOTAMENTO">#REF!</definedName>
    <definedName name="EsmoH">#REF!</definedName>
    <definedName name="EsmoM">#REF!</definedName>
    <definedName name="EsmoMP">#REF!</definedName>
    <definedName name="Esquadrias">#REF!</definedName>
    <definedName name="est">#REF!</definedName>
    <definedName name="estado">#REF!</definedName>
    <definedName name="estrelacelest" localSheetId="4">'[10]PRO-08'!#REF!</definedName>
    <definedName name="estrelacelest">'[10]PRO-08'!#REF!</definedName>
    <definedName name="Estrutura" localSheetId="4">'[23]Lote 02 FoFo'!#REF!</definedName>
    <definedName name="Estrutura">'[23]Lote 02 FoFo'!#REF!</definedName>
    <definedName name="eu" localSheetId="4" hidden="1">{#N/A,#N/A,FALSE,"MO (2)"}</definedName>
    <definedName name="eu" hidden="1">{#N/A,#N/A,FALSE,"MO (2)"}</definedName>
    <definedName name="Eventograma_e_Quantitativos.Imprimir">#REF!:OFFSET(#REF!,0,MAX(TRUNC(numFrentes/6,0)+IF(MOD(numFrentes,6)&lt;&gt;0,1,0),1)*6)</definedName>
    <definedName name="Eventograma_e_Quantitativos.LinhaPadrão">#REF!</definedName>
    <definedName name="Eventos">OFFSET([24]DADOS!$A$33,1,0):OFFSET([24]DADOS!$C$41,-1,0)</definedName>
    <definedName name="EventosVariaveis">OFFSET([25]DADOS!$A$34,1,0):OFFSET([25]DADOS!$C$41,-1,0)</definedName>
    <definedName name="EXA">'[10]PRO-08'!#REF!</definedName>
    <definedName name="Excel_BuiltIn__FilterDatabase_11" localSheetId="4">#REF!</definedName>
    <definedName name="Excel_BuiltIn__FilterDatabase_11">#REF!</definedName>
    <definedName name="Excel_BuiltIn__FilterDatabase_12" localSheetId="4">#REF!</definedName>
    <definedName name="Excel_BuiltIn__FilterDatabase_12">#REF!</definedName>
    <definedName name="Excel_BuiltIn__FilterDatabase_2" localSheetId="4">#REF!</definedName>
    <definedName name="Excel_BuiltIn__FilterDatabase_2">#REF!</definedName>
    <definedName name="Excel_BuiltIn__FilterDatabase_3">#REF!</definedName>
    <definedName name="Excel_BuiltIn__FilterDatabase_4">#REF!</definedName>
    <definedName name="Excel_BuiltIn__FilterDatabase_5">#REF!</definedName>
    <definedName name="Excel_BuiltIn__FilterDatabase_6">#REF!</definedName>
    <definedName name="Excel_BuiltIn__FilterDatabase_7">#REF!</definedName>
    <definedName name="Excel_BuiltIn__FilterDatabase_8">#REF!</definedName>
    <definedName name="Excel_BuiltIn__FilterDatabase_9">#REF!</definedName>
    <definedName name="Excel_BuiltIn_Database">#REF!</definedName>
    <definedName name="Excel_BuiltIn_Database_1">#REF!</definedName>
    <definedName name="Excel_BuiltIn_Database_6">#REF!</definedName>
    <definedName name="Excel_BuiltIn_Print_Area_1">#REF!</definedName>
    <definedName name="Excel_BuiltIn_Print_Area_3">#REF!</definedName>
    <definedName name="Excel_BuiltIn_Print_Area_3_1">#REF!</definedName>
    <definedName name="Excel_BuiltIn_Print_Area_4">#REF!</definedName>
    <definedName name="Excel_BuiltIn_Print_Area_4_1">#REF!</definedName>
    <definedName name="Excel_BuiltIn_Print_Area_5_1">#REF!</definedName>
    <definedName name="Excel_BuiltIn_Print_Titles_2">#REF!</definedName>
    <definedName name="Excel_BuiltIn_Print_Titles_2_1" localSheetId="4">#REF!</definedName>
    <definedName name="Excel_BuiltIn_Print_Titles_2_1">#REF!</definedName>
    <definedName name="Excel_BuiltIn_Print_Titles_3">#REF!</definedName>
    <definedName name="Excel_BuiltIn_Print_Titles_4">#REF!</definedName>
    <definedName name="Excel_BuiltIn_Print_Titles_6_1">#REF!</definedName>
    <definedName name="Excel_BuiltIn_Print_Titles_8" localSheetId="4">'[27]Orçamento Cisterna'!#REF!</definedName>
    <definedName name="Excel_BuiltIn_Print_Titles_8">'[26]Orçamento Cisterna'!#REF!</definedName>
    <definedName name="EXTENSAO" localSheetId="4">#REF!</definedName>
    <definedName name="EXTENSAO">#REF!</definedName>
    <definedName name="Extenso" localSheetId="4">#N/A</definedName>
    <definedName name="Extenso">#N/A</definedName>
    <definedName name="F_01_120" localSheetId="4">#REF!</definedName>
    <definedName name="F_01_120">#REF!</definedName>
    <definedName name="F_01_150" localSheetId="4">#REF!</definedName>
    <definedName name="F_01_150">#REF!</definedName>
    <definedName name="F_01_180" localSheetId="4">#REF!</definedName>
    <definedName name="F_01_180">#REF!</definedName>
    <definedName name="F_01_210">#REF!</definedName>
    <definedName name="F_01_240">#REF!</definedName>
    <definedName name="F_01_270">#REF!</definedName>
    <definedName name="F_01_30">#REF!</definedName>
    <definedName name="F_01_300">#REF!</definedName>
    <definedName name="F_01_330">#REF!</definedName>
    <definedName name="F_01_360">#REF!</definedName>
    <definedName name="F_01_390">#REF!</definedName>
    <definedName name="F_01_420">#REF!</definedName>
    <definedName name="F_01_450">#REF!</definedName>
    <definedName name="F_01_480">#REF!</definedName>
    <definedName name="F_01_510">#REF!</definedName>
    <definedName name="F_01_540">#REF!</definedName>
    <definedName name="F_01_570">#REF!</definedName>
    <definedName name="F_01_60">#REF!</definedName>
    <definedName name="F_01_600">#REF!</definedName>
    <definedName name="F_01_630">#REF!</definedName>
    <definedName name="F_01_660">#REF!</definedName>
    <definedName name="F_01_690">#REF!</definedName>
    <definedName name="F_01_720">#REF!</definedName>
    <definedName name="F_01_90">#REF!</definedName>
    <definedName name="F_02_120">#REF!</definedName>
    <definedName name="F_02_150">#REF!</definedName>
    <definedName name="F_02_180">#REF!</definedName>
    <definedName name="F_02_210">#REF!</definedName>
    <definedName name="F_02_240">#REF!</definedName>
    <definedName name="F_02_270">#REF!</definedName>
    <definedName name="F_02_30">#REF!</definedName>
    <definedName name="F_02_300">#REF!</definedName>
    <definedName name="F_02_330">#REF!</definedName>
    <definedName name="F_02_360">#REF!</definedName>
    <definedName name="F_02_390">#REF!</definedName>
    <definedName name="F_02_420">#REF!</definedName>
    <definedName name="F_02_450">#REF!</definedName>
    <definedName name="F_02_480">#REF!</definedName>
    <definedName name="F_02_510">#REF!</definedName>
    <definedName name="F_02_540">#REF!</definedName>
    <definedName name="F_02_570">#REF!</definedName>
    <definedName name="F_02_60">#REF!</definedName>
    <definedName name="F_02_600">#REF!</definedName>
    <definedName name="F_02_630">#REF!</definedName>
    <definedName name="F_02_660">#REF!</definedName>
    <definedName name="F_02_690">#REF!</definedName>
    <definedName name="F_02_720">#REF!</definedName>
    <definedName name="F_02_90">#REF!</definedName>
    <definedName name="F_03_120">#REF!</definedName>
    <definedName name="F_03_150">#REF!</definedName>
    <definedName name="F_03_180">#REF!</definedName>
    <definedName name="F_03_210">#REF!</definedName>
    <definedName name="F_03_240">#REF!</definedName>
    <definedName name="F_03_270">#REF!</definedName>
    <definedName name="F_03_30">#REF!</definedName>
    <definedName name="F_03_300">#REF!</definedName>
    <definedName name="F_03_330">#REF!</definedName>
    <definedName name="F_03_360">#REF!</definedName>
    <definedName name="F_03_390">#REF!</definedName>
    <definedName name="F_03_420">#REF!</definedName>
    <definedName name="F_03_450">#REF!</definedName>
    <definedName name="F_03_480">#REF!</definedName>
    <definedName name="F_03_510">#REF!</definedName>
    <definedName name="F_03_540">#REF!</definedName>
    <definedName name="F_03_570">#REF!</definedName>
    <definedName name="F_03_60">#REF!</definedName>
    <definedName name="F_03_600">#REF!</definedName>
    <definedName name="F_03_630">#REF!</definedName>
    <definedName name="F_03_660">#REF!</definedName>
    <definedName name="F_03_690">#REF!</definedName>
    <definedName name="F_03_720">#REF!</definedName>
    <definedName name="F_03_90">#REF!</definedName>
    <definedName name="F_04_120">#REF!</definedName>
    <definedName name="F_04_150">#REF!</definedName>
    <definedName name="F_04_180">#REF!</definedName>
    <definedName name="F_04_210">#REF!</definedName>
    <definedName name="F_04_240">#REF!</definedName>
    <definedName name="F_04_270">#REF!</definedName>
    <definedName name="F_04_30">#REF!</definedName>
    <definedName name="F_04_300">#REF!</definedName>
    <definedName name="F_04_330">#REF!</definedName>
    <definedName name="F_04_360">#REF!</definedName>
    <definedName name="F_04_390">#REF!</definedName>
    <definedName name="F_04_420">#REF!</definedName>
    <definedName name="F_04_450">#REF!</definedName>
    <definedName name="F_04_480">#REF!</definedName>
    <definedName name="F_04_510">#REF!</definedName>
    <definedName name="F_04_540">#REF!</definedName>
    <definedName name="F_04_570">#REF!</definedName>
    <definedName name="F_04_60">#REF!</definedName>
    <definedName name="F_04_600">#REF!</definedName>
    <definedName name="F_04_630">#REF!</definedName>
    <definedName name="F_04_660">#REF!</definedName>
    <definedName name="F_04_690">#REF!</definedName>
    <definedName name="F_04_720">#REF!</definedName>
    <definedName name="F_04_90">#REF!</definedName>
    <definedName name="F_05_120">#REF!</definedName>
    <definedName name="F_05_150">#REF!</definedName>
    <definedName name="F_05_180">#REF!</definedName>
    <definedName name="F_05_210">#REF!</definedName>
    <definedName name="F_05_240">#REF!</definedName>
    <definedName name="F_05_270">#REF!</definedName>
    <definedName name="F_05_30">#REF!</definedName>
    <definedName name="F_05_300">#REF!</definedName>
    <definedName name="F_05_330">#REF!</definedName>
    <definedName name="F_05_360">#REF!</definedName>
    <definedName name="F_05_390">#REF!</definedName>
    <definedName name="F_05_420">#REF!</definedName>
    <definedName name="F_05_450">#REF!</definedName>
    <definedName name="F_05_480">#REF!</definedName>
    <definedName name="F_05_510">#REF!</definedName>
    <definedName name="F_05_540">#REF!</definedName>
    <definedName name="F_05_570">#REF!</definedName>
    <definedName name="F_05_60">#REF!</definedName>
    <definedName name="F_05_600">#REF!</definedName>
    <definedName name="F_05_630">#REF!</definedName>
    <definedName name="F_05_660">#REF!</definedName>
    <definedName name="F_05_690">#REF!</definedName>
    <definedName name="F_05_720">#REF!</definedName>
    <definedName name="F_05_90">#REF!</definedName>
    <definedName name="F_06_120">#REF!</definedName>
    <definedName name="F_06_150">#REF!</definedName>
    <definedName name="F_06_180">#REF!</definedName>
    <definedName name="F_06_210">#REF!</definedName>
    <definedName name="F_06_240">#REF!</definedName>
    <definedName name="F_06_270">#REF!</definedName>
    <definedName name="F_06_30">#REF!</definedName>
    <definedName name="F_06_300">#REF!</definedName>
    <definedName name="F_06_330">#REF!</definedName>
    <definedName name="F_06_360">#REF!</definedName>
    <definedName name="F_06_390">#REF!</definedName>
    <definedName name="F_06_420">#REF!</definedName>
    <definedName name="F_06_450">#REF!</definedName>
    <definedName name="F_06_480">#REF!</definedName>
    <definedName name="F_06_510">#REF!</definedName>
    <definedName name="F_06_540">#REF!</definedName>
    <definedName name="F_06_570">#REF!</definedName>
    <definedName name="F_06_60">#REF!</definedName>
    <definedName name="F_06_600">#REF!</definedName>
    <definedName name="F_06_630">#REF!</definedName>
    <definedName name="F_06_660">#REF!</definedName>
    <definedName name="F_06_690">#REF!</definedName>
    <definedName name="F_06_720">#REF!</definedName>
    <definedName name="F_06_90">#REF!</definedName>
    <definedName name="F_07_120">#REF!</definedName>
    <definedName name="F_07_150">#REF!</definedName>
    <definedName name="F_07_180">#REF!</definedName>
    <definedName name="F_07_210">#REF!</definedName>
    <definedName name="F_07_240">#REF!</definedName>
    <definedName name="F_07_270">#REF!</definedName>
    <definedName name="F_07_30">#REF!</definedName>
    <definedName name="F_07_300">#REF!</definedName>
    <definedName name="F_07_330">#REF!</definedName>
    <definedName name="F_07_360">#REF!</definedName>
    <definedName name="F_07_390">#REF!</definedName>
    <definedName name="F_07_420">#REF!</definedName>
    <definedName name="F_07_450">#REF!</definedName>
    <definedName name="F_07_480">#REF!</definedName>
    <definedName name="F_07_510">#REF!</definedName>
    <definedName name="F_07_540">#REF!</definedName>
    <definedName name="F_07_570">#REF!</definedName>
    <definedName name="F_07_60">#REF!</definedName>
    <definedName name="F_07_600">#REF!</definedName>
    <definedName name="F_07_630">#REF!</definedName>
    <definedName name="F_07_660">#REF!</definedName>
    <definedName name="F_07_690">#REF!</definedName>
    <definedName name="F_07_720">#REF!</definedName>
    <definedName name="F_07_90">#REF!</definedName>
    <definedName name="F_08_120">#REF!</definedName>
    <definedName name="F_08_150">#REF!</definedName>
    <definedName name="F_08_180">#REF!</definedName>
    <definedName name="F_08_210">#REF!</definedName>
    <definedName name="F_08_240">#REF!</definedName>
    <definedName name="F_08_270">#REF!</definedName>
    <definedName name="F_08_30">#REF!</definedName>
    <definedName name="F_08_300">#REF!</definedName>
    <definedName name="F_08_330">#REF!</definedName>
    <definedName name="F_08_360">#REF!</definedName>
    <definedName name="F_08_390">#REF!</definedName>
    <definedName name="F_08_420">#REF!</definedName>
    <definedName name="F_08_450">#REF!</definedName>
    <definedName name="F_08_480">#REF!</definedName>
    <definedName name="F_08_510">#REF!</definedName>
    <definedName name="F_08_540">#REF!</definedName>
    <definedName name="F_08_570">#REF!</definedName>
    <definedName name="F_08_60">#REF!</definedName>
    <definedName name="F_08_600">#REF!</definedName>
    <definedName name="F_08_630">#REF!</definedName>
    <definedName name="F_08_660">#REF!</definedName>
    <definedName name="F_08_690">#REF!</definedName>
    <definedName name="F_08_720">#REF!</definedName>
    <definedName name="F_08_90">#REF!</definedName>
    <definedName name="F_09_120">#REF!</definedName>
    <definedName name="F_09_150">#REF!</definedName>
    <definedName name="F_09_180">#REF!</definedName>
    <definedName name="F_09_210">#REF!</definedName>
    <definedName name="F_09_240">#REF!</definedName>
    <definedName name="F_09_270">#REF!</definedName>
    <definedName name="F_09_30">#REF!</definedName>
    <definedName name="F_09_300">#REF!</definedName>
    <definedName name="F_09_330">#REF!</definedName>
    <definedName name="F_09_360">#REF!</definedName>
    <definedName name="F_09_390">#REF!</definedName>
    <definedName name="F_09_420">#REF!</definedName>
    <definedName name="F_09_450">#REF!</definedName>
    <definedName name="F_09_480">#REF!</definedName>
    <definedName name="F_09_510">#REF!</definedName>
    <definedName name="F_09_540">#REF!</definedName>
    <definedName name="F_09_570">#REF!</definedName>
    <definedName name="F_09_60">#REF!</definedName>
    <definedName name="F_09_600">#REF!</definedName>
    <definedName name="F_09_630">#REF!</definedName>
    <definedName name="F_09_660">#REF!</definedName>
    <definedName name="F_09_690">#REF!</definedName>
    <definedName name="F_09_720">#REF!</definedName>
    <definedName name="F_09_90">#REF!</definedName>
    <definedName name="F_10_120">#REF!</definedName>
    <definedName name="F_10_150">#REF!</definedName>
    <definedName name="F_10_180">#REF!</definedName>
    <definedName name="F_10_210">#REF!</definedName>
    <definedName name="F_10_240">#REF!</definedName>
    <definedName name="F_10_270">#REF!</definedName>
    <definedName name="F_10_30">#REF!</definedName>
    <definedName name="F_10_300">#REF!</definedName>
    <definedName name="F_10_330">#REF!</definedName>
    <definedName name="F_10_360">#REF!</definedName>
    <definedName name="F_10_390">#REF!</definedName>
    <definedName name="F_10_420">#REF!</definedName>
    <definedName name="F_10_450">#REF!</definedName>
    <definedName name="F_10_480">#REF!</definedName>
    <definedName name="F_10_510">#REF!</definedName>
    <definedName name="F_10_540">#REF!</definedName>
    <definedName name="F_10_570">#REF!</definedName>
    <definedName name="F_10_60">#REF!</definedName>
    <definedName name="F_10_600">#REF!</definedName>
    <definedName name="F_10_630">#REF!</definedName>
    <definedName name="F_10_660">#REF!</definedName>
    <definedName name="F_10_690">#REF!</definedName>
    <definedName name="F_10_720">#REF!</definedName>
    <definedName name="F_10_90">#REF!</definedName>
    <definedName name="F_11_120">#REF!</definedName>
    <definedName name="F_11_150">#REF!</definedName>
    <definedName name="F_11_180">#REF!</definedName>
    <definedName name="F_11_210">#REF!</definedName>
    <definedName name="F_11_240">#REF!</definedName>
    <definedName name="F_11_270">#REF!</definedName>
    <definedName name="F_11_30">#REF!</definedName>
    <definedName name="F_11_300">#REF!</definedName>
    <definedName name="F_11_330">#REF!</definedName>
    <definedName name="F_11_360">#REF!</definedName>
    <definedName name="F_11_390">#REF!</definedName>
    <definedName name="F_11_420">#REF!</definedName>
    <definedName name="F_11_450">#REF!</definedName>
    <definedName name="F_11_480">#REF!</definedName>
    <definedName name="F_11_510">#REF!</definedName>
    <definedName name="F_11_540">#REF!</definedName>
    <definedName name="F_11_570">#REF!</definedName>
    <definedName name="F_11_60">#REF!</definedName>
    <definedName name="F_11_600">#REF!</definedName>
    <definedName name="F_11_630">#REF!</definedName>
    <definedName name="F_11_660">#REF!</definedName>
    <definedName name="F_11_690">#REF!</definedName>
    <definedName name="F_11_720">#REF!</definedName>
    <definedName name="F_11_90">#REF!</definedName>
    <definedName name="F_12_120">#REF!</definedName>
    <definedName name="F_12_150">#REF!</definedName>
    <definedName name="F_12_180">#REF!</definedName>
    <definedName name="F_12_210">#REF!</definedName>
    <definedName name="F_12_240">#REF!</definedName>
    <definedName name="F_12_270">#REF!</definedName>
    <definedName name="F_12_30">#REF!</definedName>
    <definedName name="F_12_300">#REF!</definedName>
    <definedName name="F_12_330">#REF!</definedName>
    <definedName name="F_12_360">#REF!</definedName>
    <definedName name="F_12_390">#REF!</definedName>
    <definedName name="F_12_420">#REF!</definedName>
    <definedName name="F_12_450">#REF!</definedName>
    <definedName name="F_12_480">#REF!</definedName>
    <definedName name="F_12_510">#REF!</definedName>
    <definedName name="F_12_540">#REF!</definedName>
    <definedName name="F_12_570">#REF!</definedName>
    <definedName name="F_12_60">#REF!</definedName>
    <definedName name="F_12_600">#REF!</definedName>
    <definedName name="F_12_630">#REF!</definedName>
    <definedName name="F_12_660">#REF!</definedName>
    <definedName name="F_12_690">#REF!</definedName>
    <definedName name="F_12_720">#REF!</definedName>
    <definedName name="F_12_90">#REF!</definedName>
    <definedName name="F_13_120">#REF!</definedName>
    <definedName name="F_13_150">#REF!</definedName>
    <definedName name="F_13_180">#REF!</definedName>
    <definedName name="F_13_210">#REF!</definedName>
    <definedName name="F_13_240">#REF!</definedName>
    <definedName name="F_13_270">#REF!</definedName>
    <definedName name="F_13_30">#REF!</definedName>
    <definedName name="F_13_300">#REF!</definedName>
    <definedName name="F_13_330">#REF!</definedName>
    <definedName name="F_13_360">#REF!</definedName>
    <definedName name="F_13_390">#REF!</definedName>
    <definedName name="F_13_420">#REF!</definedName>
    <definedName name="F_13_450">#REF!</definedName>
    <definedName name="F_13_480">#REF!</definedName>
    <definedName name="F_13_510">#REF!</definedName>
    <definedName name="F_13_540">#REF!</definedName>
    <definedName name="F_13_570">#REF!</definedName>
    <definedName name="F_13_60">#REF!</definedName>
    <definedName name="F_13_600">#REF!</definedName>
    <definedName name="F_13_630">#REF!</definedName>
    <definedName name="F_13_660">#REF!</definedName>
    <definedName name="F_13_690">#REF!</definedName>
    <definedName name="F_13_720">#REF!</definedName>
    <definedName name="F_13_90">#REF!</definedName>
    <definedName name="F_14_120">#REF!</definedName>
    <definedName name="F_14_150">#REF!</definedName>
    <definedName name="F_14_180">#REF!</definedName>
    <definedName name="F_14_210">#REF!</definedName>
    <definedName name="F_14_240">#REF!</definedName>
    <definedName name="F_14_270">#REF!</definedName>
    <definedName name="F_14_30">#REF!</definedName>
    <definedName name="F_14_300">#REF!</definedName>
    <definedName name="F_14_330">#REF!</definedName>
    <definedName name="F_14_360">#REF!</definedName>
    <definedName name="F_14_390">#REF!</definedName>
    <definedName name="F_14_420">#REF!</definedName>
    <definedName name="F_14_450">#REF!</definedName>
    <definedName name="F_14_480">#REF!</definedName>
    <definedName name="F_14_510">#REF!</definedName>
    <definedName name="F_14_540">#REF!</definedName>
    <definedName name="F_14_570">#REF!</definedName>
    <definedName name="F_14_60">#REF!</definedName>
    <definedName name="F_14_600">#REF!</definedName>
    <definedName name="F_14_630">#REF!</definedName>
    <definedName name="F_14_660">#REF!</definedName>
    <definedName name="F_14_690">#REF!</definedName>
    <definedName name="F_14_720">#REF!</definedName>
    <definedName name="F_14_90">#REF!</definedName>
    <definedName name="F_15_120">#REF!</definedName>
    <definedName name="F_15_150">#REF!</definedName>
    <definedName name="F_15_180">#REF!</definedName>
    <definedName name="F_15_210">#REF!</definedName>
    <definedName name="F_15_240">#REF!</definedName>
    <definedName name="F_15_270">#REF!</definedName>
    <definedName name="F_15_30">#REF!</definedName>
    <definedName name="F_15_300">#REF!</definedName>
    <definedName name="F_15_330">#REF!</definedName>
    <definedName name="F_15_360">#REF!</definedName>
    <definedName name="F_15_390">#REF!</definedName>
    <definedName name="F_15_420">#REF!</definedName>
    <definedName name="F_15_450">#REF!</definedName>
    <definedName name="F_15_480">#REF!</definedName>
    <definedName name="F_15_510">#REF!</definedName>
    <definedName name="F_15_540">#REF!</definedName>
    <definedName name="F_15_570">#REF!</definedName>
    <definedName name="F_15_60">#REF!</definedName>
    <definedName name="F_15_600">#REF!</definedName>
    <definedName name="F_15_630">#REF!</definedName>
    <definedName name="F_15_660">#REF!</definedName>
    <definedName name="F_15_690">#REF!</definedName>
    <definedName name="F_15_720">#REF!</definedName>
    <definedName name="F_15_90">#REF!</definedName>
    <definedName name="FaltaEvento">#REF!</definedName>
    <definedName name="FATOR">#REF!</definedName>
    <definedName name="FatSabadoOut">'[28]TrafContExpan-NoPrint'!$O$5</definedName>
    <definedName name="FatSextaOut">'[28]TrafContExpan-NoPrint'!$O$4</definedName>
    <definedName name="fc1a" localSheetId="4">'[10]PRO-08'!#REF!</definedName>
    <definedName name="fc1a">'[10]PRO-08'!#REF!</definedName>
    <definedName name="FC2A" localSheetId="4">'[10]PRO-08'!#REF!</definedName>
    <definedName name="FC2A">'[10]PRO-08'!#REF!</definedName>
    <definedName name="FC3A" localSheetId="4">'[10]PRO-08'!#REF!</definedName>
    <definedName name="FC3A">'[10]PRO-08'!#REF!</definedName>
    <definedName name="Fd" localSheetId="4">#REF!</definedName>
    <definedName name="Fd">#REF!</definedName>
    <definedName name="fernanda" localSheetId="4">#REF!</definedName>
    <definedName name="fernanda">#REF!</definedName>
    <definedName name="Ferro_CA60" localSheetId="4">#REF!</definedName>
    <definedName name="Ferro_CA60">#REF!</definedName>
    <definedName name="FF" localSheetId="4">#REF!</definedName>
    <definedName name="FF">[9]CUBACAO!#REF!</definedName>
    <definedName name="FFF" localSheetId="4">#REF!</definedName>
    <definedName name="FFF">[9]CUBACAO!#REF!</definedName>
    <definedName name="Filtro" localSheetId="4">#REF!</definedName>
    <definedName name="Filtro">#REF!</definedName>
    <definedName name="FINAL">#REF!</definedName>
    <definedName name="Formula">#REF!</definedName>
    <definedName name="Formula_1">#REF!</definedName>
    <definedName name="Formula_10">#REF!</definedName>
    <definedName name="Formula_2">#REF!</definedName>
    <definedName name="Formula_3">#REF!</definedName>
    <definedName name="Formula_4">#REF!</definedName>
    <definedName name="Formula_5">#REF!</definedName>
    <definedName name="Formula_5_1">#REF!</definedName>
    <definedName name="Formula_6">#REF!</definedName>
    <definedName name="formulas">[29]C!$B$112,[29]C!$B$50,[29]C!$B$174:$B$177,[29]C!$B$236:$B$239,[29]C!$B$298:$B$301,[29]C!$B$360:$B$362,[29]C!$B$422:$B$424,[29]C!$B$484:$B$486,[29]C!$B$546:$B$547,[29]C!$B$608:$B$609,[29]C!$B$671:$B$672,[29]C!$B$733:$B$734,[29]C!$B$795:$B$796,[29]C!$B$857:$B$858,[29]C!$B$980,[29]C!$B$1042,[29]C!$B$1104,[29]C!$B$1166:$B$1168,[29]C!$B$1228:$B$1230,[29]C!$B$1290:$B$1292</definedName>
    <definedName name="FORN_ACESS_EMISS" localSheetId="4">#REF!</definedName>
    <definedName name="FORN_ACESS_EMISS">#REF!</definedName>
    <definedName name="FORN_ACESS_EMISS2_M" localSheetId="4">#REF!</definedName>
    <definedName name="FORN_ACESS_EMISS2_M">#REF!</definedName>
    <definedName name="FORN_ACESS_EMISS3_M" localSheetId="4">#REF!</definedName>
    <definedName name="FORN_ACESS_EMISS3_M">#REF!</definedName>
    <definedName name="FORN_ACESS_REDE_COL">#REF!</definedName>
    <definedName name="FORN_ACESSÓRIOS">#REF!</definedName>
    <definedName name="FORN_CON_EMISS3_M">#REF!</definedName>
    <definedName name="FORN_CONEX">#REF!</definedName>
    <definedName name="FORN_CONEX_EMISS">#REF!</definedName>
    <definedName name="FORN_CONEX_PEÇAS">#REF!</definedName>
    <definedName name="FORN_PEÇAS_EMISS2_M">#REF!</definedName>
    <definedName name="FORN_TUB_EMISS">#REF!</definedName>
    <definedName name="FORN_TUB_EMISS2_M">#REF!</definedName>
    <definedName name="FORN_TUB_EMISS3_M">#REF!</definedName>
    <definedName name="FORN_TUB_REDE_COL">#REF!</definedName>
    <definedName name="FORN_TUBU">#REF!</definedName>
    <definedName name="fornecer">#REF!</definedName>
    <definedName name="Fundação">#REF!</definedName>
    <definedName name="G_01">#REF!</definedName>
    <definedName name="G_02">#REF!</definedName>
    <definedName name="G_03">#REF!</definedName>
    <definedName name="G_04">#REF!</definedName>
    <definedName name="G_05">#REF!</definedName>
    <definedName name="G_06">#REF!</definedName>
    <definedName name="G_07">#REF!</definedName>
    <definedName name="G_08">#REF!</definedName>
    <definedName name="G_09">#REF!</definedName>
    <definedName name="G_10">#REF!</definedName>
    <definedName name="G_11">#REF!</definedName>
    <definedName name="G_12">#REF!</definedName>
    <definedName name="G_13">#REF!</definedName>
    <definedName name="G_14">#REF!</definedName>
    <definedName name="G_15">#REF!</definedName>
    <definedName name="G_E_O_T_E_C_H_N_I_Q_U_E">#REF!</definedName>
    <definedName name="Gas">'[30]Adm Local '!$K$310</definedName>
    <definedName name="GER" localSheetId="4">#REF!</definedName>
    <definedName name="GER">#REF!</definedName>
    <definedName name="geral" localSheetId="4">#REF!</definedName>
    <definedName name="geral">#REF!</definedName>
    <definedName name="GG" localSheetId="4">#REF!</definedName>
    <definedName name="GG">[9]CUBACAO!#REF!</definedName>
    <definedName name="GGG" localSheetId="4">#REF!</definedName>
    <definedName name="GGG">[9]CUBACAO!#REF!</definedName>
    <definedName name="_xlnm.Recorder">#REF!</definedName>
    <definedName name="grt">#REF!</definedName>
    <definedName name="HH" localSheetId="4">#REF!</definedName>
    <definedName name="HH">[9]CUBACAO!#REF!</definedName>
    <definedName name="HHH" localSheetId="4">#REF!</definedName>
    <definedName name="HHH">[9]CUBACAO!#REF!</definedName>
    <definedName name="hi">#REF!</definedName>
    <definedName name="hoje">TODAY()</definedName>
    <definedName name="HTML_CodePage" hidden="1">1252</definedName>
    <definedName name="HTML_Control" localSheetId="4" hidden="1">{"'Plan1'!$A$8:$F$68","'Plan1'!$A$8:$F$68"}</definedName>
    <definedName name="HTML_Control" hidden="1">{"'Plan1'!$A$8:$F$68","'Plan1'!$A$8:$F$68"}</definedName>
    <definedName name="HTML_Description" hidden="1">""</definedName>
    <definedName name="HTML_Email" hidden="1">""</definedName>
    <definedName name="HTML_Header" hidden="1">"Plan1"</definedName>
    <definedName name="HTML_LastUpdate" hidden="1">"18/01/98"</definedName>
    <definedName name="HTML_LineAfter" hidden="1">FALSE</definedName>
    <definedName name="HTML_LineBefore" hidden="1">FALSE</definedName>
    <definedName name="HTML_Name" hidden="1">"Alberto de Castro"</definedName>
    <definedName name="HTML_OBDlg2" hidden="1">TRUE</definedName>
    <definedName name="HTML_OBDlg4" hidden="1">TRUE</definedName>
    <definedName name="HTML_OS" hidden="1">0</definedName>
    <definedName name="HTML_PathFile" hidden="1">"C:\MSOffice\Modelos\MeuHTML.htm"</definedName>
    <definedName name="HTML_Title" hidden="1">"UNIDADE SANITÁRIA PADRÃO"</definedName>
    <definedName name="i" localSheetId="4">#REF!</definedName>
    <definedName name="i">#REF!</definedName>
    <definedName name="I.CTEF">OFFSET([31]DADOS!$B$55,IF([31]DADOS!$J$22="OGU não-PAC",1,0),0,COUNTA([31]DADOS!$B$55:$B$77))</definedName>
    <definedName name="I.Lotes">OFFSET([31]QCI!$AH$15,IF([31]DADOS!$J$22="OGU não-PAC",1,0),0):OFFSET([31]QCI!$AH$17,-1,0)</definedName>
    <definedName name="If" localSheetId="4">#REF!</definedName>
    <definedName name="If">#REF!</definedName>
    <definedName name="II" localSheetId="4">#REF!</definedName>
    <definedName name="II">[9]CUBACAO!#REF!</definedName>
    <definedName name="III" localSheetId="4">#REF!</definedName>
    <definedName name="III">[9]CUBACAO!#REF!</definedName>
    <definedName name="Im" localSheetId="4">#REF!</definedName>
    <definedName name="Im">#REF!</definedName>
    <definedName name="Import.Descrição">#REF!</definedName>
    <definedName name="Import.FrenteDeObra">#REF!</definedName>
    <definedName name="Import.Item">OFFSET(#REF!,1,0):OFFSET(#REF!,-1,0)</definedName>
    <definedName name="Import.numEventos">OFFSET(#REF!,1,0):OFFSET(#REF!,-1,0)</definedName>
    <definedName name="Import.PLE">OFFSET(#REF!,1,0):OFFSET(#REF!,-1,0)</definedName>
    <definedName name="Import.PLQ">OFFSET(#REF!,1,0):OFFSET(#REF!,-1,0)</definedName>
    <definedName name="Import.PreçoTotal">OFFSET(#REF!,1,0):OFFSET(#REF!,-1,0)</definedName>
    <definedName name="Import.Unidade">OFFSET(#REF!,1,0):OFFSET(#REF!,-1,0)</definedName>
    <definedName name="inf">'[32]Orçamento Global'!$D$38</definedName>
    <definedName name="Inst_elétricas" localSheetId="4">#REF!</definedName>
    <definedName name="Inst_elétricas">#REF!</definedName>
    <definedName name="Inst_hidráulicas" localSheetId="4">#REF!</definedName>
    <definedName name="Inst_hidráulicas">#REF!</definedName>
    <definedName name="INST_PROVISÓRIAS" localSheetId="4">#REF!</definedName>
    <definedName name="INST_PROVISÓRIAS">#REF!</definedName>
    <definedName name="Inst_sanitárias">#REF!</definedName>
    <definedName name="insumos">#REF!</definedName>
    <definedName name="Io" localSheetId="4">#REF!</definedName>
    <definedName name="Io">#REF!</definedName>
    <definedName name="ISS" localSheetId="4">#REF!</definedName>
    <definedName name="ISS">#REF!</definedName>
    <definedName name="IT" localSheetId="4">#REF!</definedName>
    <definedName name="IT">#REF!</definedName>
    <definedName name="Item">#REF!</definedName>
    <definedName name="item1">[33]Plan1!$J$13</definedName>
    <definedName name="item1.1" localSheetId="4">'[35]COMPOSIÇÃO CUSTO'!#REF!</definedName>
    <definedName name="item1.1">'[34]COMPOSIÇÃO CUSTO'!#REF!</definedName>
    <definedName name="item1.2" localSheetId="4">'[35]COMPOSIÇÃO CUSTO'!#REF!</definedName>
    <definedName name="item1.2">'[34]COMPOSIÇÃO CUSTO'!#REF!</definedName>
    <definedName name="item1.3" localSheetId="4">'[35]COMPOSIÇÃO CUSTO'!#REF!</definedName>
    <definedName name="item1.3">'[34]COMPOSIÇÃO CUSTO'!#REF!</definedName>
    <definedName name="item1.4" localSheetId="4">'[35]COMPOSIÇÃO CUSTO'!#REF!</definedName>
    <definedName name="item1.4">'[34]COMPOSIÇÃO CUSTO'!#REF!</definedName>
    <definedName name="item1.5" localSheetId="4">'[35]COMPOSIÇÃO CUSTO'!#REF!</definedName>
    <definedName name="item1.5">'[34]COMPOSIÇÃO CUSTO'!#REF!</definedName>
    <definedName name="item1.6" localSheetId="4">'[35]COMPOSIÇÃO CUSTO'!#REF!</definedName>
    <definedName name="item1.6">'[34]COMPOSIÇÃO CUSTO'!#REF!</definedName>
    <definedName name="item1_1">[36]Composição!$E$19</definedName>
    <definedName name="item1_2">[36]Composição!$E$27</definedName>
    <definedName name="item1_3">[36]Composição!$E$35</definedName>
    <definedName name="item1_4">[36]Composição!$E$60</definedName>
    <definedName name="item1_5">[36]Composição!$E$76</definedName>
    <definedName name="item1_6">[36]Composição!$E$98</definedName>
    <definedName name="item10.1" localSheetId="4">'[35]COMPOSIÇÃO CUSTO'!#REF!</definedName>
    <definedName name="item10.1">'[34]COMPOSIÇÃO CUSTO'!#REF!</definedName>
    <definedName name="item10.10" localSheetId="4">'[35]COMPOSIÇÃO CUSTO'!#REF!</definedName>
    <definedName name="item10.10">'[34]COMPOSIÇÃO CUSTO'!#REF!</definedName>
    <definedName name="item10.11" localSheetId="4">'[35]COMPOSIÇÃO CUSTO'!#REF!</definedName>
    <definedName name="item10.11">'[34]COMPOSIÇÃO CUSTO'!#REF!</definedName>
    <definedName name="item10.12" localSheetId="4">'[35]COMPOSIÇÃO CUSTO'!#REF!</definedName>
    <definedName name="item10.12">'[34]COMPOSIÇÃO CUSTO'!#REF!</definedName>
    <definedName name="item10.13" localSheetId="4">'[35]COMPOSIÇÃO CUSTO'!#REF!</definedName>
    <definedName name="item10.13">'[34]COMPOSIÇÃO CUSTO'!#REF!</definedName>
    <definedName name="item10.14" localSheetId="4">'[35]COMPOSIÇÃO CUSTO'!#REF!</definedName>
    <definedName name="item10.14">'[34]COMPOSIÇÃO CUSTO'!#REF!</definedName>
    <definedName name="item10.15" localSheetId="4">'[35]COMPOSIÇÃO CUSTO'!#REF!</definedName>
    <definedName name="item10.15">'[34]COMPOSIÇÃO CUSTO'!#REF!</definedName>
    <definedName name="item10.16" localSheetId="4">'[35]COMPOSIÇÃO CUSTO'!#REF!</definedName>
    <definedName name="item10.16">'[34]COMPOSIÇÃO CUSTO'!#REF!</definedName>
    <definedName name="item10.17" localSheetId="4">'[35]COMPOSIÇÃO CUSTO'!#REF!</definedName>
    <definedName name="item10.17">'[34]COMPOSIÇÃO CUSTO'!#REF!</definedName>
    <definedName name="item10.18" localSheetId="4">'[35]COMPOSIÇÃO CUSTO'!#REF!</definedName>
    <definedName name="item10.18">'[34]COMPOSIÇÃO CUSTO'!#REF!</definedName>
    <definedName name="item10.19" localSheetId="4">'[35]COMPOSIÇÃO CUSTO'!#REF!</definedName>
    <definedName name="item10.19">'[34]COMPOSIÇÃO CUSTO'!#REF!</definedName>
    <definedName name="item10.2" localSheetId="4">'[35]COMPOSIÇÃO CUSTO'!#REF!</definedName>
    <definedName name="item10.2">'[34]COMPOSIÇÃO CUSTO'!#REF!</definedName>
    <definedName name="item10.3" localSheetId="4">'[35]COMPOSIÇÃO CUSTO'!#REF!</definedName>
    <definedName name="item10.3">'[34]COMPOSIÇÃO CUSTO'!#REF!</definedName>
    <definedName name="item10.4" localSheetId="4">'[35]COMPOSIÇÃO CUSTO'!#REF!</definedName>
    <definedName name="item10.4">'[34]COMPOSIÇÃO CUSTO'!#REF!</definedName>
    <definedName name="item10.5" localSheetId="4">'[35]COMPOSIÇÃO CUSTO'!#REF!</definedName>
    <definedName name="item10.5">'[34]COMPOSIÇÃO CUSTO'!#REF!</definedName>
    <definedName name="item10.6" localSheetId="4">'[35]COMPOSIÇÃO CUSTO'!#REF!</definedName>
    <definedName name="item10.6">'[34]COMPOSIÇÃO CUSTO'!#REF!</definedName>
    <definedName name="item10.7" localSheetId="4">'[35]COMPOSIÇÃO CUSTO'!#REF!</definedName>
    <definedName name="item10.7">'[34]COMPOSIÇÃO CUSTO'!#REF!</definedName>
    <definedName name="item10.8" localSheetId="4">'[35]COMPOSIÇÃO CUSTO'!#REF!</definedName>
    <definedName name="item10.8">'[34]COMPOSIÇÃO CUSTO'!#REF!</definedName>
    <definedName name="item10.9" localSheetId="4">'[35]COMPOSIÇÃO CUSTO'!#REF!</definedName>
    <definedName name="item10.9">'[34]COMPOSIÇÃO CUSTO'!#REF!</definedName>
    <definedName name="item10_1">[36]Composição!$E$1692</definedName>
    <definedName name="item10_10">[36]Composição!$E$1843</definedName>
    <definedName name="item10_11">[36]Composição!$E$1863</definedName>
    <definedName name="item10_12">[36]Composição!$E$1887</definedName>
    <definedName name="item10_13">[36]Composição!$E$1907</definedName>
    <definedName name="item10_14">[36]Composição!$E$1927</definedName>
    <definedName name="item10_15">[36]Composição!$E$1941</definedName>
    <definedName name="item10_16" localSheetId="4">[36]Composição!#REF!</definedName>
    <definedName name="item10_16">[36]Composição!#REF!</definedName>
    <definedName name="item10_17">[36]Composição!$E$1954</definedName>
    <definedName name="item10_18">[36]Composição!$E$1966</definedName>
    <definedName name="item10_2">[36]Composição!$E$1718</definedName>
    <definedName name="item10_4">[36]Composição!$E$1752</definedName>
    <definedName name="item10_5">[36]Composição!$E$1766</definedName>
    <definedName name="item10_6">[36]Composição!$E$1780</definedName>
    <definedName name="item10_7">[36]Composição!$E$1799</definedName>
    <definedName name="item10_8">[36]Composição!$E$1817</definedName>
    <definedName name="item10_9">[36]Composição!$E$1830</definedName>
    <definedName name="item11.1" localSheetId="4">'[35]COMPOSIÇÃO CUSTO'!#REF!</definedName>
    <definedName name="item11.1">'[34]COMPOSIÇÃO CUSTO'!#REF!</definedName>
    <definedName name="item11.10" localSheetId="4">'[35]COMPOSIÇÃO CUSTO'!#REF!</definedName>
    <definedName name="item11.10">'[34]COMPOSIÇÃO CUSTO'!#REF!</definedName>
    <definedName name="item11.11" localSheetId="4">'[35]COMPOSIÇÃO CUSTO'!#REF!</definedName>
    <definedName name="item11.11">'[34]COMPOSIÇÃO CUSTO'!#REF!</definedName>
    <definedName name="item11.12" localSheetId="4">'[35]COMPOSIÇÃO CUSTO'!#REF!</definedName>
    <definedName name="item11.12">'[34]COMPOSIÇÃO CUSTO'!#REF!</definedName>
    <definedName name="item11.13" localSheetId="4">'[35]COMPOSIÇÃO CUSTO'!#REF!</definedName>
    <definedName name="item11.13">'[34]COMPOSIÇÃO CUSTO'!#REF!</definedName>
    <definedName name="item11.14" localSheetId="4">'[35]COMPOSIÇÃO CUSTO'!#REF!</definedName>
    <definedName name="item11.14">'[34]COMPOSIÇÃO CUSTO'!#REF!</definedName>
    <definedName name="item11.15" localSheetId="4">'[35]COMPOSIÇÃO CUSTO'!#REF!</definedName>
    <definedName name="item11.15">'[34]COMPOSIÇÃO CUSTO'!#REF!</definedName>
    <definedName name="item11.16" localSheetId="4">'[35]COMPOSIÇÃO CUSTO'!#REF!</definedName>
    <definedName name="item11.16">'[34]COMPOSIÇÃO CUSTO'!#REF!</definedName>
    <definedName name="item11.17" localSheetId="4">'[35]COMPOSIÇÃO CUSTO'!#REF!</definedName>
    <definedName name="item11.17">'[34]COMPOSIÇÃO CUSTO'!#REF!</definedName>
    <definedName name="item11.18" localSheetId="4">'[35]COMPOSIÇÃO CUSTO'!#REF!</definedName>
    <definedName name="item11.18">'[34]COMPOSIÇÃO CUSTO'!#REF!</definedName>
    <definedName name="item11.19" localSheetId="4">'[35]COMPOSIÇÃO CUSTO'!#REF!</definedName>
    <definedName name="item11.19">'[34]COMPOSIÇÃO CUSTO'!#REF!</definedName>
    <definedName name="item11.2" localSheetId="4">'[35]COMPOSIÇÃO CUSTO'!#REF!</definedName>
    <definedName name="item11.2">'[34]COMPOSIÇÃO CUSTO'!#REF!</definedName>
    <definedName name="item11.20" localSheetId="4">'[35]COMPOSIÇÃO CUSTO'!#REF!</definedName>
    <definedName name="item11.20">'[34]COMPOSIÇÃO CUSTO'!#REF!</definedName>
    <definedName name="item11.21" localSheetId="4">'[35]COMPOSIÇÃO CUSTO'!#REF!</definedName>
    <definedName name="item11.21">'[34]COMPOSIÇÃO CUSTO'!#REF!</definedName>
    <definedName name="item11.22" localSheetId="4">'[35]COMPOSIÇÃO CUSTO'!#REF!</definedName>
    <definedName name="item11.22">'[34]COMPOSIÇÃO CUSTO'!#REF!</definedName>
    <definedName name="item11.23" localSheetId="4">'[35]COMPOSIÇÃO CUSTO'!#REF!</definedName>
    <definedName name="item11.23">'[34]COMPOSIÇÃO CUSTO'!#REF!</definedName>
    <definedName name="item11.24" localSheetId="4">'[35]COMPOSIÇÃO CUSTO'!#REF!</definedName>
    <definedName name="item11.24">'[34]COMPOSIÇÃO CUSTO'!#REF!</definedName>
    <definedName name="item11.25" localSheetId="4">'[35]COMPOSIÇÃO CUSTO'!#REF!</definedName>
    <definedName name="item11.25">'[34]COMPOSIÇÃO CUSTO'!#REF!</definedName>
    <definedName name="item11.26" localSheetId="4">'[35]COMPOSIÇÃO CUSTO'!#REF!</definedName>
    <definedName name="item11.26">'[34]COMPOSIÇÃO CUSTO'!#REF!</definedName>
    <definedName name="item11.27" localSheetId="4">'[35]COMPOSIÇÃO CUSTO'!#REF!</definedName>
    <definedName name="item11.27">'[34]COMPOSIÇÃO CUSTO'!#REF!</definedName>
    <definedName name="item11.28" localSheetId="4">'[35]COMPOSIÇÃO CUSTO'!#REF!</definedName>
    <definedName name="item11.28">'[34]COMPOSIÇÃO CUSTO'!#REF!</definedName>
    <definedName name="item11.3" localSheetId="4">'[35]COMPOSIÇÃO CUSTO'!#REF!</definedName>
    <definedName name="item11.3">'[34]COMPOSIÇÃO CUSTO'!#REF!</definedName>
    <definedName name="item11.4" localSheetId="4">'[35]COMPOSIÇÃO CUSTO'!#REF!</definedName>
    <definedName name="item11.4">'[34]COMPOSIÇÃO CUSTO'!#REF!</definedName>
    <definedName name="item11.5" localSheetId="4">'[35]COMPOSIÇÃO CUSTO'!#REF!</definedName>
    <definedName name="item11.5">'[34]COMPOSIÇÃO CUSTO'!#REF!</definedName>
    <definedName name="item11.6" localSheetId="4">'[35]COMPOSIÇÃO CUSTO'!#REF!</definedName>
    <definedName name="item11.6">'[34]COMPOSIÇÃO CUSTO'!#REF!</definedName>
    <definedName name="item11.7" localSheetId="4">'[35]COMPOSIÇÃO CUSTO'!#REF!</definedName>
    <definedName name="item11.7">'[34]COMPOSIÇÃO CUSTO'!#REF!</definedName>
    <definedName name="item11.8" localSheetId="4">'[35]COMPOSIÇÃO CUSTO'!#REF!</definedName>
    <definedName name="item11.8">'[34]COMPOSIÇÃO CUSTO'!#REF!</definedName>
    <definedName name="item11.9" localSheetId="4">'[35]COMPOSIÇÃO CUSTO'!#REF!</definedName>
    <definedName name="item11.9">'[34]COMPOSIÇÃO CUSTO'!#REF!</definedName>
    <definedName name="item11_1">[36]Composição!$E$2078</definedName>
    <definedName name="item11_10">[36]Composição!$E$2391</definedName>
    <definedName name="item11_11">[36]Composição!$E$2424</definedName>
    <definedName name="item11_12">[36]Composição!$E$2435</definedName>
    <definedName name="item11_13">[36]Composição!$E$2447</definedName>
    <definedName name="item11_14">[36]Composição!$E$2458</definedName>
    <definedName name="item11_15">[36]Composição!$E$2507</definedName>
    <definedName name="item11_16">[36]Composição!$E$2518</definedName>
    <definedName name="item11_17">[36]Composição!$E$2529</definedName>
    <definedName name="item11_18">[36]Composição!$E$2547</definedName>
    <definedName name="item11_19">[36]Composição!$E$2558</definedName>
    <definedName name="item11_2">[36]Composição!$E$2095</definedName>
    <definedName name="item11_20">[36]Composição!$E$2569</definedName>
    <definedName name="item11_21">[36]Composição!$E$2583</definedName>
    <definedName name="item11_22">[36]Composição!$E$2626</definedName>
    <definedName name="item11_23">[36]Composição!$E$2642</definedName>
    <definedName name="item11_24">[36]Composição!$E$2655</definedName>
    <definedName name="item11_25">[36]Composição!$E$2686</definedName>
    <definedName name="item11_26">[36]Composição!$E$2699</definedName>
    <definedName name="item11_27">[36]Composição!$E$2711</definedName>
    <definedName name="item11_28">[36]Composição!$E$2725</definedName>
    <definedName name="item11_3">[36]Composição!$E$2112</definedName>
    <definedName name="item11_4">[36]Composição!$E$2146</definedName>
    <definedName name="item11_7">[36]Composição!$E$2330</definedName>
    <definedName name="item11_8">[36]Composição!$E$2351</definedName>
    <definedName name="item11_9">[36]Composição!$E$2375</definedName>
    <definedName name="item12.0" localSheetId="4">#REF!</definedName>
    <definedName name="item12.0">#REF!</definedName>
    <definedName name="item12.1" localSheetId="4">'[35]COMPOSIÇÃO CUSTO'!#REF!</definedName>
    <definedName name="item12.1">'[34]COMPOSIÇÃO CUSTO'!#REF!</definedName>
    <definedName name="item12.10" localSheetId="4">'[35]COMPOSIÇÃO CUSTO'!#REF!</definedName>
    <definedName name="item12.10">'[34]COMPOSIÇÃO CUSTO'!#REF!</definedName>
    <definedName name="item12.11" localSheetId="4">'[35]COMPOSIÇÃO CUSTO'!#REF!</definedName>
    <definedName name="item12.11">'[34]COMPOSIÇÃO CUSTO'!#REF!</definedName>
    <definedName name="item12.12" localSheetId="4">'[35]COMPOSIÇÃO CUSTO'!#REF!</definedName>
    <definedName name="item12.12">'[34]COMPOSIÇÃO CUSTO'!#REF!</definedName>
    <definedName name="item12.13" localSheetId="4">'[35]COMPOSIÇÃO CUSTO'!#REF!</definedName>
    <definedName name="item12.13">'[34]COMPOSIÇÃO CUSTO'!#REF!</definedName>
    <definedName name="item12.14" localSheetId="4">'[35]COMPOSIÇÃO CUSTO'!#REF!</definedName>
    <definedName name="item12.14">'[34]COMPOSIÇÃO CUSTO'!#REF!</definedName>
    <definedName name="item12.15" localSheetId="4">'[35]COMPOSIÇÃO CUSTO'!#REF!</definedName>
    <definedName name="item12.15">'[34]COMPOSIÇÃO CUSTO'!#REF!</definedName>
    <definedName name="item12.16" localSheetId="4">'[35]COMPOSIÇÃO CUSTO'!#REF!</definedName>
    <definedName name="item12.16">'[34]COMPOSIÇÃO CUSTO'!#REF!</definedName>
    <definedName name="item12.17" localSheetId="4">'[35]COMPOSIÇÃO CUSTO'!#REF!</definedName>
    <definedName name="item12.17">'[34]COMPOSIÇÃO CUSTO'!#REF!</definedName>
    <definedName name="item12.18" localSheetId="4">'[35]COMPOSIÇÃO CUSTO'!#REF!</definedName>
    <definedName name="item12.18">'[34]COMPOSIÇÃO CUSTO'!#REF!</definedName>
    <definedName name="item12.19" localSheetId="4">'[35]COMPOSIÇÃO CUSTO'!#REF!</definedName>
    <definedName name="item12.19">'[34]COMPOSIÇÃO CUSTO'!#REF!</definedName>
    <definedName name="item12.2" localSheetId="4">'[35]COMPOSIÇÃO CUSTO'!#REF!</definedName>
    <definedName name="item12.2">'[34]COMPOSIÇÃO CUSTO'!#REF!</definedName>
    <definedName name="item12.20" localSheetId="4">'[35]COMPOSIÇÃO CUSTO'!#REF!</definedName>
    <definedName name="item12.20">'[34]COMPOSIÇÃO CUSTO'!#REF!</definedName>
    <definedName name="item12.21" localSheetId="4">'[35]COMPOSIÇÃO CUSTO'!#REF!</definedName>
    <definedName name="item12.21">'[34]COMPOSIÇÃO CUSTO'!#REF!</definedName>
    <definedName name="item12.22" localSheetId="4">'[35]COMPOSIÇÃO CUSTO'!#REF!</definedName>
    <definedName name="item12.22">'[34]COMPOSIÇÃO CUSTO'!#REF!</definedName>
    <definedName name="item12.23" localSheetId="4">'[35]COMPOSIÇÃO CUSTO'!#REF!</definedName>
    <definedName name="item12.23">'[34]COMPOSIÇÃO CUSTO'!#REF!</definedName>
    <definedName name="item12.24" localSheetId="4">'[35]COMPOSIÇÃO CUSTO'!#REF!</definedName>
    <definedName name="item12.24">'[34]COMPOSIÇÃO CUSTO'!#REF!</definedName>
    <definedName name="item12.25" localSheetId="4">'[35]COMPOSIÇÃO CUSTO'!#REF!</definedName>
    <definedName name="item12.25">'[34]COMPOSIÇÃO CUSTO'!#REF!</definedName>
    <definedName name="item12.26" localSheetId="4">'[35]COMPOSIÇÃO CUSTO'!#REF!</definedName>
    <definedName name="item12.26">'[34]COMPOSIÇÃO CUSTO'!#REF!</definedName>
    <definedName name="item12.27" localSheetId="4">'[35]COMPOSIÇÃO CUSTO'!#REF!</definedName>
    <definedName name="item12.27">'[34]COMPOSIÇÃO CUSTO'!#REF!</definedName>
    <definedName name="item12.3" localSheetId="4">'[35]COMPOSIÇÃO CUSTO'!#REF!</definedName>
    <definedName name="item12.3">'[34]COMPOSIÇÃO CUSTO'!#REF!</definedName>
    <definedName name="item12.4" localSheetId="4">'[35]COMPOSIÇÃO CUSTO'!#REF!</definedName>
    <definedName name="item12.4">'[34]COMPOSIÇÃO CUSTO'!#REF!</definedName>
    <definedName name="item12.5" localSheetId="4">'[35]COMPOSIÇÃO CUSTO'!#REF!</definedName>
    <definedName name="item12.5">'[34]COMPOSIÇÃO CUSTO'!#REF!</definedName>
    <definedName name="item12.6" localSheetId="4">'[35]COMPOSIÇÃO CUSTO'!#REF!</definedName>
    <definedName name="item12.6">'[34]COMPOSIÇÃO CUSTO'!#REF!</definedName>
    <definedName name="item12.7" localSheetId="4">'[35]COMPOSIÇÃO CUSTO'!#REF!</definedName>
    <definedName name="item12.7">'[34]COMPOSIÇÃO CUSTO'!#REF!</definedName>
    <definedName name="item12.8" localSheetId="4">'[35]COMPOSIÇÃO CUSTO'!#REF!</definedName>
    <definedName name="item12.8">'[34]COMPOSIÇÃO CUSTO'!#REF!</definedName>
    <definedName name="item12.9" localSheetId="4">'[35]COMPOSIÇÃO CUSTO'!#REF!</definedName>
    <definedName name="item12.9">'[34]COMPOSIÇÃO CUSTO'!#REF!</definedName>
    <definedName name="item12_1">[36]Composição!$E$2747</definedName>
    <definedName name="item12_10">[36]Composição!$E$2931</definedName>
    <definedName name="item12_11">[36]Composição!$E$2945</definedName>
    <definedName name="item12_12">[36]Composição!$E$2957</definedName>
    <definedName name="item12_13">[36]Composição!$E$2978</definedName>
    <definedName name="item12_14">[36]Composição!$E$2992</definedName>
    <definedName name="item12_15">[36]Composição!$E$3005</definedName>
    <definedName name="item12_16">[36]Composição!$E$3018</definedName>
    <definedName name="item12_17">[36]Composição!$E$3043</definedName>
    <definedName name="item12_18">[36]Composição!$E$3061</definedName>
    <definedName name="item12_19">[36]Composição!$E$3079</definedName>
    <definedName name="item12_2">[36]Composição!$E$2766</definedName>
    <definedName name="item12_20">[36]Composição!$E$3106</definedName>
    <definedName name="item12_21">[36]Composição!$E$3124</definedName>
    <definedName name="item12_22">[36]Composição!$E$3135</definedName>
    <definedName name="item12_23">[36]Composição!$E$3146</definedName>
    <definedName name="item12_24">[36]Composição!$E$3162</definedName>
    <definedName name="item12_25">[36]Composição!$E$3172</definedName>
    <definedName name="item12_26">[36]Composição!$E$3192</definedName>
    <definedName name="item12_27">[36]Composição!$E$3205</definedName>
    <definedName name="item12_3">[36]Composição!$E$2792</definedName>
    <definedName name="item12_4">[36]Composição!$E$2813</definedName>
    <definedName name="item12_5">[36]Composição!$E$2831</definedName>
    <definedName name="item12_6">[36]Composição!$E$2857</definedName>
    <definedName name="item12_7">[36]Composição!$E$2876</definedName>
    <definedName name="item12_8">[36]Composição!$E$2894</definedName>
    <definedName name="item12_9">[36]Composição!$E$2915</definedName>
    <definedName name="item13.1" localSheetId="4">'[35]COMPOSIÇÃO CUSTO'!#REF!</definedName>
    <definedName name="item13.1">'[34]COMPOSIÇÃO CUSTO'!#REF!</definedName>
    <definedName name="item13.10" localSheetId="4">'[35]COMPOSIÇÃO CUSTO'!#REF!</definedName>
    <definedName name="item13.10">'[34]COMPOSIÇÃO CUSTO'!#REF!</definedName>
    <definedName name="item13.11" localSheetId="4">'[35]COMPOSIÇÃO CUSTO'!#REF!</definedName>
    <definedName name="item13.11">'[34]COMPOSIÇÃO CUSTO'!#REF!</definedName>
    <definedName name="item13.12" localSheetId="4">'[35]COMPOSIÇÃO CUSTO'!#REF!</definedName>
    <definedName name="item13.12">'[34]COMPOSIÇÃO CUSTO'!#REF!</definedName>
    <definedName name="item13.13" localSheetId="4">'[35]COMPOSIÇÃO CUSTO'!#REF!</definedName>
    <definedName name="item13.13">'[34]COMPOSIÇÃO CUSTO'!#REF!</definedName>
    <definedName name="item13.2" localSheetId="4">'[35]COMPOSIÇÃO CUSTO'!#REF!</definedName>
    <definedName name="item13.2">'[34]COMPOSIÇÃO CUSTO'!#REF!</definedName>
    <definedName name="item13.3" localSheetId="4">'[35]COMPOSIÇÃO CUSTO'!#REF!</definedName>
    <definedName name="item13.3">'[34]COMPOSIÇÃO CUSTO'!#REF!</definedName>
    <definedName name="item13.4" localSheetId="4">'[35]COMPOSIÇÃO CUSTO'!#REF!</definedName>
    <definedName name="item13.4">'[34]COMPOSIÇÃO CUSTO'!#REF!</definedName>
    <definedName name="item13.5" localSheetId="4">'[35]COMPOSIÇÃO CUSTO'!#REF!</definedName>
    <definedName name="item13.5">'[34]COMPOSIÇÃO CUSTO'!#REF!</definedName>
    <definedName name="item13.6" localSheetId="4">'[35]COMPOSIÇÃO CUSTO'!#REF!</definedName>
    <definedName name="item13.6">'[34]COMPOSIÇÃO CUSTO'!#REF!</definedName>
    <definedName name="item13.7" localSheetId="4">'[35]COMPOSIÇÃO CUSTO'!#REF!</definedName>
    <definedName name="item13.7">'[34]COMPOSIÇÃO CUSTO'!#REF!</definedName>
    <definedName name="item13.8" localSheetId="4">'[35]COMPOSIÇÃO CUSTO'!#REF!</definedName>
    <definedName name="item13.8">'[34]COMPOSIÇÃO CUSTO'!#REF!</definedName>
    <definedName name="item13.9" localSheetId="4">'[35]COMPOSIÇÃO CUSTO'!#REF!</definedName>
    <definedName name="item13.9">'[34]COMPOSIÇÃO CUSTO'!#REF!</definedName>
    <definedName name="item13_1">[36]Composição!$E$3248</definedName>
    <definedName name="item13_10">[36]Composição!$E$3361</definedName>
    <definedName name="item13_11">[36]Composição!$E$3374</definedName>
    <definedName name="item13_12">[36]Composição!$E$3385</definedName>
    <definedName name="item13_13">[36]Composição!$E$3399</definedName>
    <definedName name="item13_2">[36]Composição!$E$3260</definedName>
    <definedName name="item13_3">[36]Composição!$E$3272</definedName>
    <definedName name="item13_4">[36]Composição!$E$3284</definedName>
    <definedName name="item13_5">[36]Composição!$E$3298</definedName>
    <definedName name="item13_6">[36]Composição!$E$3311</definedName>
    <definedName name="item13_7">[36]Composição!$E$3324</definedName>
    <definedName name="item13_8">[36]Composição!$E$3336</definedName>
    <definedName name="item13_9">[36]Composição!$E$3350</definedName>
    <definedName name="item14.1" localSheetId="4">'[35]COMPOSIÇÃO CUSTO'!#REF!</definedName>
    <definedName name="item14.1">'[34]COMPOSIÇÃO CUSTO'!#REF!</definedName>
    <definedName name="item14.2" localSheetId="4">'[35]COMPOSIÇÃO CUSTO'!#REF!</definedName>
    <definedName name="item14.2">'[34]COMPOSIÇÃO CUSTO'!#REF!</definedName>
    <definedName name="item14.3" localSheetId="4">'[35]COMPOSIÇÃO CUSTO'!#REF!</definedName>
    <definedName name="item14.3">'[34]COMPOSIÇÃO CUSTO'!#REF!</definedName>
    <definedName name="item14.4" localSheetId="4">'[35]COMPOSIÇÃO CUSTO'!#REF!</definedName>
    <definedName name="item14.4">'[34]COMPOSIÇÃO CUSTO'!#REF!</definedName>
    <definedName name="item14.5" localSheetId="4">'[35]COMPOSIÇÃO CUSTO'!#REF!</definedName>
    <definedName name="item14.5">'[34]COMPOSIÇÃO CUSTO'!#REF!</definedName>
    <definedName name="item14.6" localSheetId="4">'[35]COMPOSIÇÃO CUSTO'!#REF!</definedName>
    <definedName name="item14.6">'[34]COMPOSIÇÃO CUSTO'!#REF!</definedName>
    <definedName name="item14_1">[36]Composição!$E$3426</definedName>
    <definedName name="item14_2">[36]Composição!$E$3437</definedName>
    <definedName name="item14_3">[36]Composição!$E$3449</definedName>
    <definedName name="item14_4">[36]Composição!$E$3460</definedName>
    <definedName name="item14_5">[36]Composição!$E$3470</definedName>
    <definedName name="item14_6">[36]Composição!$E$3480</definedName>
    <definedName name="item15.1" localSheetId="4">'[35]COMPOSIÇÃO CUSTO'!#REF!</definedName>
    <definedName name="item15.1">'[34]COMPOSIÇÃO CUSTO'!#REF!</definedName>
    <definedName name="item15.10" localSheetId="4">'[35]COMPOSIÇÃO CUSTO'!#REF!</definedName>
    <definedName name="item15.10">'[34]COMPOSIÇÃO CUSTO'!#REF!</definedName>
    <definedName name="item15.11" localSheetId="4">'[35]COMPOSIÇÃO CUSTO'!#REF!</definedName>
    <definedName name="item15.11">'[34]COMPOSIÇÃO CUSTO'!#REF!</definedName>
    <definedName name="item15.12" localSheetId="4">'[35]COMPOSIÇÃO CUSTO'!#REF!</definedName>
    <definedName name="item15.12">'[34]COMPOSIÇÃO CUSTO'!#REF!</definedName>
    <definedName name="item15.13" localSheetId="4">'[35]COMPOSIÇÃO CUSTO'!#REF!</definedName>
    <definedName name="item15.13">'[34]COMPOSIÇÃO CUSTO'!#REF!</definedName>
    <definedName name="item15.2" localSheetId="4">'[35]COMPOSIÇÃO CUSTO'!#REF!</definedName>
    <definedName name="item15.2">'[34]COMPOSIÇÃO CUSTO'!#REF!</definedName>
    <definedName name="item15.3" localSheetId="4">'[35]COMPOSIÇÃO CUSTO'!#REF!</definedName>
    <definedName name="item15.3">'[34]COMPOSIÇÃO CUSTO'!#REF!</definedName>
    <definedName name="item15.4" localSheetId="4">'[35]COMPOSIÇÃO CUSTO'!#REF!</definedName>
    <definedName name="item15.4">'[34]COMPOSIÇÃO CUSTO'!#REF!</definedName>
    <definedName name="item15.5" localSheetId="4">'[35]COMPOSIÇÃO CUSTO'!#REF!</definedName>
    <definedName name="item15.5">'[34]COMPOSIÇÃO CUSTO'!#REF!</definedName>
    <definedName name="item15.6" localSheetId="4">'[35]COMPOSIÇÃO CUSTO'!#REF!</definedName>
    <definedName name="item15.6">'[34]COMPOSIÇÃO CUSTO'!#REF!</definedName>
    <definedName name="item15.7" localSheetId="4">'[35]COMPOSIÇÃO CUSTO'!#REF!</definedName>
    <definedName name="item15.7">'[34]COMPOSIÇÃO CUSTO'!#REF!</definedName>
    <definedName name="item15.8" localSheetId="4">'[35]COMPOSIÇÃO CUSTO'!#REF!</definedName>
    <definedName name="item15.8">'[34]COMPOSIÇÃO CUSTO'!#REF!</definedName>
    <definedName name="item15.9" localSheetId="4">'[35]COMPOSIÇÃO CUSTO'!#REF!</definedName>
    <definedName name="item15.9">'[34]COMPOSIÇÃO CUSTO'!#REF!</definedName>
    <definedName name="item15_1">[36]Composição!$E$3493</definedName>
    <definedName name="item15_10">[36]Composição!$E$3640</definedName>
    <definedName name="item15_11">[36]Composição!$E$3653</definedName>
    <definedName name="item15_12" localSheetId="4">[37]COMPOSIÇÃO!#REF!</definedName>
    <definedName name="item15_12">[37]COMPOSIÇÃO!#REF!</definedName>
    <definedName name="item15_13" localSheetId="4">[37]COMPOSIÇÃO!#REF!</definedName>
    <definedName name="item15_13">[37]COMPOSIÇÃO!#REF!</definedName>
    <definedName name="item15_2">[36]Composição!$E$3500</definedName>
    <definedName name="item15_3">[36]Composição!$E$3516</definedName>
    <definedName name="item15_4">[36]Composição!$E$3532</definedName>
    <definedName name="item15_5">[36]Composição!$E$3548</definedName>
    <definedName name="item15_6">[36]Composição!$E$3563</definedName>
    <definedName name="item15_7">[36]Composição!$E$3586</definedName>
    <definedName name="item15_8">[36]Composição!$E$3611</definedName>
    <definedName name="item15_9">[36]Composição!$E$3624</definedName>
    <definedName name="item2.1" localSheetId="4">'[35]COMPOSIÇÃO CUSTO'!#REF!</definedName>
    <definedName name="item2.1">'[34]COMPOSIÇÃO CUSTO'!#REF!</definedName>
    <definedName name="item2.10" localSheetId="4">'[35]COMPOSIÇÃO CUSTO'!#REF!</definedName>
    <definedName name="item2.10">'[34]COMPOSIÇÃO CUSTO'!#REF!</definedName>
    <definedName name="item2.11" localSheetId="4">'[35]COMPOSIÇÃO CUSTO'!#REF!</definedName>
    <definedName name="item2.11">'[34]COMPOSIÇÃO CUSTO'!#REF!</definedName>
    <definedName name="item2.12" localSheetId="4">'[35]COMPOSIÇÃO CUSTO'!#REF!</definedName>
    <definedName name="item2.12">'[34]COMPOSIÇÃO CUSTO'!#REF!</definedName>
    <definedName name="item2.13" localSheetId="4">'[35]COMPOSIÇÃO CUSTO'!#REF!</definedName>
    <definedName name="item2.13">'[34]COMPOSIÇÃO CUSTO'!#REF!</definedName>
    <definedName name="item2.14" localSheetId="4">'[35]COMPOSIÇÃO CUSTO'!#REF!</definedName>
    <definedName name="item2.14">'[34]COMPOSIÇÃO CUSTO'!#REF!</definedName>
    <definedName name="item2.15" localSheetId="4">'[35]COMPOSIÇÃO CUSTO'!#REF!</definedName>
    <definedName name="item2.15">'[34]COMPOSIÇÃO CUSTO'!#REF!</definedName>
    <definedName name="item2.16" localSheetId="4">'[35]COMPOSIÇÃO CUSTO'!#REF!</definedName>
    <definedName name="item2.16">'[34]COMPOSIÇÃO CUSTO'!#REF!</definedName>
    <definedName name="item2.17" localSheetId="4">'[35]COMPOSIÇÃO CUSTO'!#REF!</definedName>
    <definedName name="item2.17">'[34]COMPOSIÇÃO CUSTO'!#REF!</definedName>
    <definedName name="item2.18" localSheetId="4">'[35]COMPOSIÇÃO CUSTO'!#REF!</definedName>
    <definedName name="item2.18">'[34]COMPOSIÇÃO CUSTO'!#REF!</definedName>
    <definedName name="item2.19" localSheetId="4">'[35]COMPOSIÇÃO CUSTO'!#REF!</definedName>
    <definedName name="item2.19">'[34]COMPOSIÇÃO CUSTO'!#REF!</definedName>
    <definedName name="item2.2" localSheetId="4">'[35]COMPOSIÇÃO CUSTO'!#REF!</definedName>
    <definedName name="item2.2">'[34]COMPOSIÇÃO CUSTO'!#REF!</definedName>
    <definedName name="item2.20" localSheetId="4">'[35]COMPOSIÇÃO CUSTO'!#REF!</definedName>
    <definedName name="item2.20">'[34]COMPOSIÇÃO CUSTO'!#REF!</definedName>
    <definedName name="item2.21" localSheetId="4">'[35]COMPOSIÇÃO CUSTO'!#REF!</definedName>
    <definedName name="item2.21">'[34]COMPOSIÇÃO CUSTO'!#REF!</definedName>
    <definedName name="item2.22" localSheetId="4">'[35]COMPOSIÇÃO CUSTO'!#REF!</definedName>
    <definedName name="item2.22">'[34]COMPOSIÇÃO CUSTO'!#REF!</definedName>
    <definedName name="item2.23" localSheetId="4">'[35]COMPOSIÇÃO CUSTO'!#REF!</definedName>
    <definedName name="item2.23">'[34]COMPOSIÇÃO CUSTO'!#REF!</definedName>
    <definedName name="item2.24" localSheetId="4">'[35]COMPOSIÇÃO CUSTO'!#REF!</definedName>
    <definedName name="item2.24">'[34]COMPOSIÇÃO CUSTO'!#REF!</definedName>
    <definedName name="item2.25" localSheetId="4">'[35]COMPOSIÇÃO CUSTO'!#REF!</definedName>
    <definedName name="item2.25">'[34]COMPOSIÇÃO CUSTO'!#REF!</definedName>
    <definedName name="item2.26" localSheetId="4">'[35]COMPOSIÇÃO CUSTO'!#REF!</definedName>
    <definedName name="item2.26">'[34]COMPOSIÇÃO CUSTO'!#REF!</definedName>
    <definedName name="item2.27" localSheetId="4">'[35]COMPOSIÇÃO CUSTO'!#REF!</definedName>
    <definedName name="item2.27">'[34]COMPOSIÇÃO CUSTO'!#REF!</definedName>
    <definedName name="item2.3" localSheetId="4">'[35]COMPOSIÇÃO CUSTO'!#REF!</definedName>
    <definedName name="item2.3">'[34]COMPOSIÇÃO CUSTO'!#REF!</definedName>
    <definedName name="item2.4" localSheetId="4">'[35]COMPOSIÇÃO CUSTO'!#REF!</definedName>
    <definedName name="item2.4">'[34]COMPOSIÇÃO CUSTO'!#REF!</definedName>
    <definedName name="item2.5" localSheetId="4">'[35]COMPOSIÇÃO CUSTO'!#REF!</definedName>
    <definedName name="item2.5">'[34]COMPOSIÇÃO CUSTO'!#REF!</definedName>
    <definedName name="item2.6" localSheetId="4">'[35]COMPOSIÇÃO CUSTO'!#REF!</definedName>
    <definedName name="item2.6">'[34]COMPOSIÇÃO CUSTO'!#REF!</definedName>
    <definedName name="item2.7" localSheetId="4">'[35]COMPOSIÇÃO CUSTO'!#REF!</definedName>
    <definedName name="item2.7">'[34]COMPOSIÇÃO CUSTO'!#REF!</definedName>
    <definedName name="item2.8" localSheetId="4">'[35]COMPOSIÇÃO CUSTO'!#REF!</definedName>
    <definedName name="item2.8">'[34]COMPOSIÇÃO CUSTO'!#REF!</definedName>
    <definedName name="item2.9" localSheetId="4">'[35]COMPOSIÇÃO CUSTO'!#REF!</definedName>
    <definedName name="item2.9">'[34]COMPOSIÇÃO CUSTO'!#REF!</definedName>
    <definedName name="item2_1">[36]Composição!$E$108</definedName>
    <definedName name="item2_10">[36]Composição!$E$188</definedName>
    <definedName name="item2_11">[36]Composição!$E$197</definedName>
    <definedName name="item2_12">[36]Composição!$E$206</definedName>
    <definedName name="item2_13">[36]Composição!$E$230</definedName>
    <definedName name="item2_14">[36]Composição!$E$239</definedName>
    <definedName name="item2_15">[36]Composição!$E$248</definedName>
    <definedName name="item2_16">[36]Composição!$E$260</definedName>
    <definedName name="item2_17">[36]Composição!$E$269</definedName>
    <definedName name="item2_18">[36]Composição!$E$278</definedName>
    <definedName name="item2_19">[36]Composição!$E$287</definedName>
    <definedName name="item2_2">[36]Composição!$E$117</definedName>
    <definedName name="item2_21">[36]Composição!$E$305</definedName>
    <definedName name="item2_22">[36]Composição!$E$312</definedName>
    <definedName name="item2_23">[36]Composição!$E$323</definedName>
    <definedName name="item2_24">[36]Composição!$E$332</definedName>
    <definedName name="item2_25">[36]Composição!$E$341</definedName>
    <definedName name="item2_26">[36]Composição!$E$350</definedName>
    <definedName name="item2_27">[36]Composição!$E$360</definedName>
    <definedName name="item2_3">[36]Composição!$E$126</definedName>
    <definedName name="item2_4">[36]Composição!$E$135</definedName>
    <definedName name="item2_5">[36]Composição!$E$144</definedName>
    <definedName name="item2_6">[36]Composição!$E$153</definedName>
    <definedName name="item2_7">[36]Composição!$E$162</definedName>
    <definedName name="item2_8">[36]Composição!$E$171</definedName>
    <definedName name="item2_9">[36]Composição!$E$180</definedName>
    <definedName name="item3">[33]Plan1!$J$30</definedName>
    <definedName name="item3.1" localSheetId="4">'[35]COMPOSIÇÃO CUSTO'!#REF!</definedName>
    <definedName name="item3.1">'[34]COMPOSIÇÃO CUSTO'!#REF!</definedName>
    <definedName name="item3.2" localSheetId="4">'[35]COMPOSIÇÃO CUSTO'!#REF!</definedName>
    <definedName name="item3.2">'[34]COMPOSIÇÃO CUSTO'!#REF!</definedName>
    <definedName name="item3.3" localSheetId="4">'[35]COMPOSIÇÃO CUSTO'!#REF!</definedName>
    <definedName name="item3.3">'[34]COMPOSIÇÃO CUSTO'!#REF!</definedName>
    <definedName name="item3_1">[36]Composição!$E$433</definedName>
    <definedName name="item3_2">[36]Composição!$E$442</definedName>
    <definedName name="item3_3">[36]Composição!$E$452</definedName>
    <definedName name="item4">[33]Plan1!$J$39</definedName>
    <definedName name="item4.1" localSheetId="4">'[35]COMPOSIÇÃO CUSTO'!#REF!</definedName>
    <definedName name="item4.1">'[34]COMPOSIÇÃO CUSTO'!#REF!</definedName>
    <definedName name="item4.2" localSheetId="4">'[35]COMPOSIÇÃO CUSTO'!#REF!</definedName>
    <definedName name="item4.2">'[34]COMPOSIÇÃO CUSTO'!#REF!</definedName>
    <definedName name="item4.3" localSheetId="4">'[35]COMPOSIÇÃO CUSTO'!#REF!</definedName>
    <definedName name="item4.3">'[34]COMPOSIÇÃO CUSTO'!#REF!</definedName>
    <definedName name="item4.4" localSheetId="4">'[35]COMPOSIÇÃO CUSTO'!#REF!</definedName>
    <definedName name="item4.4">'[34]COMPOSIÇÃO CUSTO'!#REF!</definedName>
    <definedName name="item4.5" localSheetId="4">'[35]COMPOSIÇÃO CUSTO'!#REF!</definedName>
    <definedName name="item4.5">'[34]COMPOSIÇÃO CUSTO'!#REF!</definedName>
    <definedName name="item4.6" localSheetId="4">'[35]COMPOSIÇÃO CUSTO'!#REF!</definedName>
    <definedName name="item4.6">'[34]COMPOSIÇÃO CUSTO'!#REF!</definedName>
    <definedName name="item4.7" localSheetId="4">'[35]COMPOSIÇÃO CUSTO'!#REF!</definedName>
    <definedName name="item4.7">'[34]COMPOSIÇÃO CUSTO'!#REF!</definedName>
    <definedName name="item4_1">[36]Composição!$E$477</definedName>
    <definedName name="item4_2">[36]Composição!$E$502</definedName>
    <definedName name="item4_3">[36]Composição!$E$516</definedName>
    <definedName name="item4_4">[36]Composição!$E$532</definedName>
    <definedName name="item4_5">[36]Composição!$E$564</definedName>
    <definedName name="item4_6">[36]Composição!$E$608</definedName>
    <definedName name="item4_7">[36]Composição!$E$633</definedName>
    <definedName name="item5.1" localSheetId="4">'[35]COMPOSIÇÃO CUSTO'!#REF!</definedName>
    <definedName name="item5.1">'[34]COMPOSIÇÃO CUSTO'!#REF!</definedName>
    <definedName name="item5.2" localSheetId="4">'[35]COMPOSIÇÃO CUSTO'!#REF!</definedName>
    <definedName name="item5.2">'[34]COMPOSIÇÃO CUSTO'!#REF!</definedName>
    <definedName name="item5.3" localSheetId="4">'[35]COMPOSIÇÃO CUSTO'!#REF!</definedName>
    <definedName name="item5.3">'[34]COMPOSIÇÃO CUSTO'!#REF!</definedName>
    <definedName name="item5.4" localSheetId="4">'[35]COMPOSIÇÃO CUSTO'!#REF!</definedName>
    <definedName name="item5.4">'[34]COMPOSIÇÃO CUSTO'!#REF!</definedName>
    <definedName name="item5.5" localSheetId="4">'[35]COMPOSIÇÃO CUSTO'!#REF!</definedName>
    <definedName name="item5.5">'[34]COMPOSIÇÃO CUSTO'!#REF!</definedName>
    <definedName name="item5.6" localSheetId="4">'[35]COMPOSIÇÃO CUSTO'!#REF!</definedName>
    <definedName name="item5.6">'[34]COMPOSIÇÃO CUSTO'!#REF!</definedName>
    <definedName name="item5.7" localSheetId="4">'[35]COMPOSIÇÃO CUSTO'!#REF!</definedName>
    <definedName name="item5.7">'[34]COMPOSIÇÃO CUSTO'!#REF!</definedName>
    <definedName name="item5_1">[36]Composição!$E$659</definedName>
    <definedName name="item5_2">[36]Composição!$E$679</definedName>
    <definedName name="item5_3">[36]Composição!$E$707</definedName>
    <definedName name="item5_4">[36]Composição!$E$733</definedName>
    <definedName name="item5_5">[36]Composição!$E$750</definedName>
    <definedName name="item5_6">[36]Composição!$E$769</definedName>
    <definedName name="item5_7">[36]Composição!$E$788</definedName>
    <definedName name="item6.1" localSheetId="4">'[35]COMPOSIÇÃO CUSTO'!#REF!</definedName>
    <definedName name="item6.1">'[34]COMPOSIÇÃO CUSTO'!#REF!</definedName>
    <definedName name="item6.2" localSheetId="4">'[35]COMPOSIÇÃO CUSTO'!#REF!</definedName>
    <definedName name="item6.2">'[34]COMPOSIÇÃO CUSTO'!#REF!</definedName>
    <definedName name="item6.3" localSheetId="4">'[35]COMPOSIÇÃO CUSTO'!#REF!</definedName>
    <definedName name="item6.3">'[34]COMPOSIÇÃO CUSTO'!#REF!</definedName>
    <definedName name="item6.4" localSheetId="4">'[35]COMPOSIÇÃO CUSTO'!#REF!</definedName>
    <definedName name="item6.4">'[34]COMPOSIÇÃO CUSTO'!#REF!</definedName>
    <definedName name="item6.5" localSheetId="4">'[35]COMPOSIÇÃO CUSTO'!#REF!</definedName>
    <definedName name="item6.5">'[34]COMPOSIÇÃO CUSTO'!#REF!</definedName>
    <definedName name="item6_1">[36]Composição!$E$969</definedName>
    <definedName name="item6_2">[36]Composição!$E$983</definedName>
    <definedName name="item6_3">[36]Composição!$E$996</definedName>
    <definedName name="item6_4">[36]Composição!$E$1011</definedName>
    <definedName name="item6_5">[36]Composição!$E$1024</definedName>
    <definedName name="item7.1" localSheetId="4">'[35]COMPOSIÇÃO CUSTO'!#REF!</definedName>
    <definedName name="item7.1">'[34]COMPOSIÇÃO CUSTO'!#REF!</definedName>
    <definedName name="item7.10" localSheetId="4">'[35]COMPOSIÇÃO CUSTO'!#REF!</definedName>
    <definedName name="item7.10">'[34]COMPOSIÇÃO CUSTO'!#REF!</definedName>
    <definedName name="item7.11" localSheetId="4">'[35]COMPOSIÇÃO CUSTO'!#REF!</definedName>
    <definedName name="item7.11">'[34]COMPOSIÇÃO CUSTO'!#REF!</definedName>
    <definedName name="item7.12" localSheetId="4">'[35]COMPOSIÇÃO CUSTO'!#REF!</definedName>
    <definedName name="item7.12">'[34]COMPOSIÇÃO CUSTO'!#REF!</definedName>
    <definedName name="item7.13" localSheetId="4">'[35]COMPOSIÇÃO CUSTO'!#REF!</definedName>
    <definedName name="item7.13">'[34]COMPOSIÇÃO CUSTO'!#REF!</definedName>
    <definedName name="item7.14" localSheetId="4">'[35]COMPOSIÇÃO CUSTO'!#REF!</definedName>
    <definedName name="item7.14">'[34]COMPOSIÇÃO CUSTO'!#REF!</definedName>
    <definedName name="item7.15" localSheetId="4">'[35]COMPOSIÇÃO CUSTO'!#REF!</definedName>
    <definedName name="item7.15">'[34]COMPOSIÇÃO CUSTO'!#REF!</definedName>
    <definedName name="item7.16" localSheetId="4">'[35]COMPOSIÇÃO CUSTO'!#REF!</definedName>
    <definedName name="item7.16">'[34]COMPOSIÇÃO CUSTO'!#REF!</definedName>
    <definedName name="item7.17" localSheetId="4">'[35]COMPOSIÇÃO CUSTO'!#REF!</definedName>
    <definedName name="item7.17">'[34]COMPOSIÇÃO CUSTO'!#REF!</definedName>
    <definedName name="item7.18" localSheetId="4">'[35]COMPOSIÇÃO CUSTO'!#REF!</definedName>
    <definedName name="item7.18">'[34]COMPOSIÇÃO CUSTO'!#REF!</definedName>
    <definedName name="item7.19" localSheetId="4">'[35]COMPOSIÇÃO CUSTO'!#REF!</definedName>
    <definedName name="item7.19">'[34]COMPOSIÇÃO CUSTO'!#REF!</definedName>
    <definedName name="item7.2" localSheetId="4">'[35]COMPOSIÇÃO CUSTO'!#REF!</definedName>
    <definedName name="item7.2">'[34]COMPOSIÇÃO CUSTO'!#REF!</definedName>
    <definedName name="item7.3" localSheetId="4">'[35]COMPOSIÇÃO CUSTO'!#REF!</definedName>
    <definedName name="item7.3">'[34]COMPOSIÇÃO CUSTO'!#REF!</definedName>
    <definedName name="item7.4" localSheetId="4">'[35]COMPOSIÇÃO CUSTO'!#REF!</definedName>
    <definedName name="item7.4">'[34]COMPOSIÇÃO CUSTO'!#REF!</definedName>
    <definedName name="item7.5" localSheetId="4">'[35]COMPOSIÇÃO CUSTO'!#REF!</definedName>
    <definedName name="item7.5">'[34]COMPOSIÇÃO CUSTO'!#REF!</definedName>
    <definedName name="item7.6" localSheetId="4">'[35]COMPOSIÇÃO CUSTO'!#REF!</definedName>
    <definedName name="item7.6">'[34]COMPOSIÇÃO CUSTO'!#REF!</definedName>
    <definedName name="item7.7" localSheetId="4">'[35]COMPOSIÇÃO CUSTO'!#REF!</definedName>
    <definedName name="item7.7">'[34]COMPOSIÇÃO CUSTO'!#REF!</definedName>
    <definedName name="item7.8" localSheetId="4">'[35]COMPOSIÇÃO CUSTO'!#REF!</definedName>
    <definedName name="item7.8">'[34]COMPOSIÇÃO CUSTO'!#REF!</definedName>
    <definedName name="item7.9" localSheetId="4">'[35]COMPOSIÇÃO CUSTO'!#REF!</definedName>
    <definedName name="item7.9">'[34]COMPOSIÇÃO CUSTO'!#REF!</definedName>
    <definedName name="item7_1">[36]Composição!$E$1050</definedName>
    <definedName name="item7_10">[36]Composição!$E$1174</definedName>
    <definedName name="item7_11">[36]Composição!$E$1185</definedName>
    <definedName name="item7_12">[36]Composição!$E$1199</definedName>
    <definedName name="item7_13">[36]Composição!$E$1212</definedName>
    <definedName name="item7_14">[36]Composição!$E$1223</definedName>
    <definedName name="item7_15">[36]Composição!$E$1234</definedName>
    <definedName name="item7_16">[36]Composição!$E$1245</definedName>
    <definedName name="item7_17">[36]Composição!$E$1281</definedName>
    <definedName name="item7_18">[36]Composição!$E$1295</definedName>
    <definedName name="item7_19">[36]Composição!$E$1309</definedName>
    <definedName name="item7_2">[36]Composição!$E$1061</definedName>
    <definedName name="item7_3">[36]Composição!$E$1074</definedName>
    <definedName name="item7_4">[36]Composição!$E$1088</definedName>
    <definedName name="item7_5">[36]Composição!$E$1102</definedName>
    <definedName name="item7_6">[36]Composição!$E$1119</definedName>
    <definedName name="item7_7">[36]Composição!$E$1134</definedName>
    <definedName name="item7_8">[36]Composição!$E$1152</definedName>
    <definedName name="item7_9">[36]Composição!$E$1163</definedName>
    <definedName name="item8.1" localSheetId="4">'[35]COMPOSIÇÃO CUSTO'!#REF!</definedName>
    <definedName name="item8.1">'[34]COMPOSIÇÃO CUSTO'!#REF!</definedName>
    <definedName name="item8.2" localSheetId="4">'[35]COMPOSIÇÃO CUSTO'!#REF!</definedName>
    <definedName name="item8.2">'[34]COMPOSIÇÃO CUSTO'!#REF!</definedName>
    <definedName name="item8.3" localSheetId="4">'[35]COMPOSIÇÃO CUSTO'!#REF!</definedName>
    <definedName name="item8.3">'[34]COMPOSIÇÃO CUSTO'!#REF!</definedName>
    <definedName name="item8.4" localSheetId="4">'[35]COMPOSIÇÃO CUSTO'!#REF!</definedName>
    <definedName name="item8.4">'[34]COMPOSIÇÃO CUSTO'!#REF!</definedName>
    <definedName name="item8.5" localSheetId="4">'[35]COMPOSIÇÃO CUSTO'!#REF!</definedName>
    <definedName name="item8.5">'[34]COMPOSIÇÃO CUSTO'!#REF!</definedName>
    <definedName name="item8.6" localSheetId="4">'[35]COMPOSIÇÃO CUSTO'!#REF!</definedName>
    <definedName name="item8.6">'[34]COMPOSIÇÃO CUSTO'!#REF!</definedName>
    <definedName name="item8_1">[36]Composição!$E$1323</definedName>
    <definedName name="item8_2">[36]Composição!$E$1339</definedName>
    <definedName name="item8_3">[36]Composição!$E$1352</definedName>
    <definedName name="item8_4">[36]Composição!$E$1365</definedName>
    <definedName name="item8_5">[36]Composição!$E$1378</definedName>
    <definedName name="item8_6">[36]Composição!$E$1391</definedName>
    <definedName name="item9.1" localSheetId="4">'[35]COMPOSIÇÃO CUSTO'!#REF!</definedName>
    <definedName name="item9.1">'[34]COMPOSIÇÃO CUSTO'!#REF!</definedName>
    <definedName name="item9.2" localSheetId="4">'[35]COMPOSIÇÃO CUSTO'!#REF!</definedName>
    <definedName name="item9.2">'[34]COMPOSIÇÃO CUSTO'!#REF!</definedName>
    <definedName name="item9.3" localSheetId="4">'[35]COMPOSIÇÃO CUSTO'!#REF!</definedName>
    <definedName name="item9.3">'[34]COMPOSIÇÃO CUSTO'!#REF!</definedName>
    <definedName name="item9.4" localSheetId="4">'[35]COMPOSIÇÃO CUSTO'!#REF!</definedName>
    <definedName name="item9.4">'[34]COMPOSIÇÃO CUSTO'!#REF!</definedName>
    <definedName name="item9.5" localSheetId="4">'[35]COMPOSIÇÃO CUSTO'!#REF!</definedName>
    <definedName name="item9.5">'[34]COMPOSIÇÃO CUSTO'!#REF!</definedName>
    <definedName name="item9.6" localSheetId="4">'[35]COMPOSIÇÃO CUSTO'!#REF!</definedName>
    <definedName name="item9.6">'[34]COMPOSIÇÃO CUSTO'!#REF!</definedName>
    <definedName name="item9.7" localSheetId="4">'[35]COMPOSIÇÃO CUSTO'!#REF!</definedName>
    <definedName name="item9.7">'[34]COMPOSIÇÃO CUSTO'!#REF!</definedName>
    <definedName name="item9.8" localSheetId="4">'[35]COMPOSIÇÃO CUSTO'!#REF!</definedName>
    <definedName name="item9.8">'[34]COMPOSIÇÃO CUSTO'!#REF!</definedName>
    <definedName name="item9.9" localSheetId="4">'[35]COMPOSIÇÃO CUSTO'!#REF!</definedName>
    <definedName name="item9.9">'[34]COMPOSIÇÃO CUSTO'!#REF!</definedName>
    <definedName name="item9_1">[36]Composição!$E$1430</definedName>
    <definedName name="item9_2">[36]Composição!$E$1443</definedName>
    <definedName name="item9_3">[36]Composição!$E$1455</definedName>
    <definedName name="item9_4">[36]Composição!$E$1467</definedName>
    <definedName name="item9_5">[36]Composição!$E$1480</definedName>
    <definedName name="item9_6">[36]Composição!$E$1508</definedName>
    <definedName name="item9_7">[36]Composição!$E$1523</definedName>
    <definedName name="item9_8">[36]Composição!$E$1537</definedName>
    <definedName name="item9_9">[36]Composição!$E$1550</definedName>
    <definedName name="ItemInvestimento">OFFSET([31]Listas!$B$2,1,0,COUNTA([31]Listas!#REF!)-1)</definedName>
    <definedName name="itm10.2" localSheetId="4">'[35]COMPOSIÇÃO CUSTO'!#REF!</definedName>
    <definedName name="itm10.2">'[34]COMPOSIÇÃO CUSTO'!#REF!</definedName>
    <definedName name="Jd" localSheetId="4">#REF!</definedName>
    <definedName name="Jd">#REF!</definedName>
    <definedName name="JESUS" localSheetId="4">'[12]Refor Out. 2001 - BDI=20% Ajust'!#REF!</definedName>
    <definedName name="JESUS">'[12]Refor Out. 2001 - BDI=20% Ajust'!#REF!</definedName>
    <definedName name="JJ" localSheetId="4">#REF!</definedName>
    <definedName name="JJ">[9]CUBACAO!#REF!</definedName>
    <definedName name="JJJ" localSheetId="4">#REF!</definedName>
    <definedName name="JJJ">[9]CUBACAO!#REF!</definedName>
    <definedName name="Jm" localSheetId="4">#REF!</definedName>
    <definedName name="Jm">#REF!</definedName>
    <definedName name="JR_PAGE_ANCHOR_1_1">#REF!</definedName>
    <definedName name="JR_PAGE_ANCHOR_10_1">#REF!</definedName>
    <definedName name="JR_PAGE_ANCHOR_11_1">#REF!</definedName>
    <definedName name="JR_PAGE_ANCHOR_2_1">#REF!</definedName>
    <definedName name="JR_PAGE_ANCHOR_3_1">#REF!</definedName>
    <definedName name="JR_PAGE_ANCHOR_4_1">#REF!</definedName>
    <definedName name="JR_PAGE_ANCHOR_5_1">#REF!</definedName>
    <definedName name="JR_PAGE_ANCHOR_6_1">#REF!</definedName>
    <definedName name="JR_PAGE_ANCHOR_7_1">#REF!</definedName>
    <definedName name="JR_PAGE_ANCHOR_8_1">#REF!</definedName>
    <definedName name="JR_PAGE_ANCHOR_9_1">#REF!</definedName>
    <definedName name="K1_">#REF!</definedName>
    <definedName name="K2_">#REF!</definedName>
    <definedName name="K3_">#REF!</definedName>
    <definedName name="key" hidden="1">#REF!</definedName>
    <definedName name="KKK" localSheetId="4">#REF!</definedName>
    <definedName name="KKK">[9]CUBACAO!#REF!</definedName>
    <definedName name="koae">#REF!</definedName>
    <definedName name="kpavi">#REF!</definedName>
    <definedName name="kterra">#REF!</definedName>
    <definedName name="LAPIS">#REF!</definedName>
    <definedName name="LARGURAS">#REF!</definedName>
    <definedName name="LASTRO_CONCRETO">#REF!</definedName>
    <definedName name="LASTRO_EMISS3_S">#REF!</definedName>
    <definedName name="LDI">#REF!</definedName>
    <definedName name="Lei" hidden="1">#REF!</definedName>
    <definedName name="Leis">#REF!</definedName>
    <definedName name="LEO">#REF!</definedName>
    <definedName name="LForçamento">OFFSET(#REF!,-1,0)</definedName>
    <definedName name="LIG_PRED_SERV">#REF!</definedName>
    <definedName name="LIG_PREDIAIS_MAT">#REF!</definedName>
    <definedName name="LIGAÇÃO_PREDIAL_MATERIAL">'[17]ligação predial'!$H$19</definedName>
    <definedName name="LIGAÇÃO_PREDIAL_SERVIÇOS">'[17]ligação predial'!$H$9</definedName>
    <definedName name="LIGAÇÕES" localSheetId="4">#REF!</definedName>
    <definedName name="LIGAÇÕES">#REF!</definedName>
    <definedName name="LILASDRENA" localSheetId="4">#REF!</definedName>
    <definedName name="LILASDRENA">#REF!</definedName>
    <definedName name="LIorçamento">OFFSET(#REF!,1,0)</definedName>
    <definedName name="ListaGIGOV">[38]Listas!$A$3:$A$74</definedName>
    <definedName name="LL" localSheetId="4">#REF!</definedName>
    <definedName name="LL">[9]CUBACAO!#REF!</definedName>
    <definedName name="LLL" localSheetId="4">#REF!</definedName>
    <definedName name="LLL">[9]CUBACAO!#REF!</definedName>
    <definedName name="LOC_EMISS3" localSheetId="4">#REF!</definedName>
    <definedName name="LOC_EMISS3">#REF!</definedName>
    <definedName name="LOCAÇÃO">#REF!</definedName>
    <definedName name="LOCAÇÃO_EMISS">#REF!</definedName>
    <definedName name="LOCAÇÃO_EMISS2">#REF!</definedName>
    <definedName name="Local">#REF!</definedName>
    <definedName name="LOTES">#REF!</definedName>
    <definedName name="Louças_acessórios">#REF!</definedName>
    <definedName name="Lucro" localSheetId="4">#REF!</definedName>
    <definedName name="Lucro">#REF!</definedName>
    <definedName name="m" localSheetId="4">#REF!</definedName>
    <definedName name="m">#REF!</definedName>
    <definedName name="m²">[39]Memória!#REF!</definedName>
    <definedName name="MACROS">#REF!</definedName>
    <definedName name="mais_um">OFFSET(#REF!,-1,0)+1</definedName>
    <definedName name="MAR" localSheetId="4">[1]Reforma!#REF!</definedName>
    <definedName name="MAR">[1]Reforma!#REF!</definedName>
    <definedName name="MAT" localSheetId="4">#REF!</definedName>
    <definedName name="MAT">#REF!</definedName>
    <definedName name="MCSDLOEP" localSheetId="4">#REF!</definedName>
    <definedName name="MCSDLOEP">#REF!</definedName>
    <definedName name="mediçao">[40]PLE!$AX$28</definedName>
    <definedName name="Medição" localSheetId="4">#REF!</definedName>
    <definedName name="Medição">#REF!</definedName>
    <definedName name="Medições">#REF!</definedName>
    <definedName name="Medições.Padrão">#REF!</definedName>
    <definedName name="MEIO_FIO">#REF!</definedName>
    <definedName name="MEMORIA">#REF!</definedName>
    <definedName name="MEMÓRIACAMPO2" localSheetId="4">#N/A</definedName>
    <definedName name="MEMÓRIACAMPO2">#N/A</definedName>
    <definedName name="MESALOA" localSheetId="4">#REF!</definedName>
    <definedName name="MESALOA">#REF!</definedName>
    <definedName name="Meu" localSheetId="4">#REF!</definedName>
    <definedName name="Meu">#REF!</definedName>
    <definedName name="min." localSheetId="4">#REF!</definedName>
    <definedName name="min.">#REF!</definedName>
    <definedName name="MM" localSheetId="4">#REF!</definedName>
    <definedName name="MM">[9]CUBACAO!#REF!</definedName>
    <definedName name="MMM" localSheetId="4">#REF!</definedName>
    <definedName name="MMM">[9]CUBACAO!#REF!</definedName>
    <definedName name="MMMMMM" localSheetId="4">[1]Reforma!#REF!</definedName>
    <definedName name="MMMMMM">[1]Reforma!#REF!</definedName>
    <definedName name="MNAUIRIE" localSheetId="4">#REF!</definedName>
    <definedName name="MNAUIRIE">#REF!</definedName>
    <definedName name="MNDLEL" localSheetId="4">#REF!</definedName>
    <definedName name="MNDLEL">#REF!</definedName>
    <definedName name="MO" localSheetId="4">#REF!</definedName>
    <definedName name="MO">#REF!</definedName>
    <definedName name="mo_base">[7]Base!$U$39</definedName>
    <definedName name="mo_sub_base">'[7]Sub-base'!$U$36</definedName>
    <definedName name="módulo1.Extenso" localSheetId="4">#N/A</definedName>
    <definedName name="módulo1.Extenso">#N/A</definedName>
    <definedName name="MOE" localSheetId="4">#REF!</definedName>
    <definedName name="MOE">#REF!</definedName>
    <definedName name="MOH" localSheetId="4">#REF!</definedName>
    <definedName name="MOH">#REF!</definedName>
    <definedName name="mono" localSheetId="4" hidden="1">{"'Plan1'!$A$8:$F$68","'Plan1'!$A$8:$F$68"}</definedName>
    <definedName name="mono" hidden="1">{"'Plan1'!$A$8:$F$68","'Plan1'!$A$8:$F$68"}</definedName>
    <definedName name="MOV_TERR_EMISS3_S" localSheetId="4">#REF!</definedName>
    <definedName name="MOV_TERR_EMISS3_S">#REF!</definedName>
    <definedName name="MOV_TERRA" localSheetId="4">#REF!</definedName>
    <definedName name="MOV_TERRA">#REF!</definedName>
    <definedName name="MOV_TERRA_EMISS">#REF!</definedName>
    <definedName name="MOV_TERRA_EMISS2">#REF!</definedName>
    <definedName name="n" localSheetId="4">#REF!</definedName>
    <definedName name="n">#REF!</definedName>
    <definedName name="nADA">#REF!</definedName>
    <definedName name="ND">'[41]ENTRADA DE DADOS'!$D$5</definedName>
    <definedName name="neuza" localSheetId="4">[42]COMPOSIÇÃO!#REF!</definedName>
    <definedName name="neuza">[42]COMPOSIÇÃO!#REF!</definedName>
    <definedName name="NI">'[41]ENTRADA DE DADOS'!$E$5</definedName>
    <definedName name="NN" localSheetId="4">#REF!</definedName>
    <definedName name="NN">[9]CUBACAO!#REF!</definedName>
    <definedName name="NNN" localSheetId="4">#REF!</definedName>
    <definedName name="NNN">[9]CUBACAO!#REF!</definedName>
    <definedName name="NOME1" localSheetId="4">#REF!</definedName>
    <definedName name="NOME1">#REF!</definedName>
    <definedName name="NOME1_1">#REF!</definedName>
    <definedName name="NOME1_11">#REF!</definedName>
    <definedName name="NOME1_2">#REF!</definedName>
    <definedName name="NOME1_6">#REF!</definedName>
    <definedName name="nome2">#REF!</definedName>
    <definedName name="nome3">#REF!</definedName>
    <definedName name="NTEI" localSheetId="4">'[10]PRO-08'!#REF!</definedName>
    <definedName name="NTEI">'[10]PRO-08'!#REF!</definedName>
    <definedName name="num_linhas" localSheetId="4">#REF!</definedName>
    <definedName name="num_linhas">#REF!</definedName>
    <definedName name="numEventos">COUNT(OFFSET(Eventos,0,0,,1))</definedName>
    <definedName name="numFrentes">COUNTIF(#REF!,"&lt;&gt;"&amp;"")</definedName>
    <definedName name="numlinhaCrono">ROW(#REF!)-ROW(#REF!)+1</definedName>
    <definedName name="oac" localSheetId="4">#REF!</definedName>
    <definedName name="oac">#REF!</definedName>
    <definedName name="oae" localSheetId="4">#REF!</definedName>
    <definedName name="oae">#REF!</definedName>
    <definedName name="OAO">#REF!</definedName>
    <definedName name="OBRA">#REF!</definedName>
    <definedName name="ocom">#REF!</definedName>
    <definedName name="OO" localSheetId="4">#REF!</definedName>
    <definedName name="OO">[9]CUBACAO!#REF!</definedName>
    <definedName name="OOO" localSheetId="4">#REF!</definedName>
    <definedName name="OOO">[9]CUBACAO!#REF!</definedName>
    <definedName name="OPA" localSheetId="4">'[10]PRO-08'!#REF!</definedName>
    <definedName name="OPA">'[10]PRO-08'!#REF!</definedName>
    <definedName name="Orçamento" localSheetId="4">#REF!</definedName>
    <definedName name="Orçamento">#REF!</definedName>
    <definedName name="Orçamento_Básico" localSheetId="4">#REF!</definedName>
    <definedName name="Orçamento_Básico">#REF!</definedName>
    <definedName name="p" localSheetId="4">#REF!</definedName>
    <definedName name="p">#REF!</definedName>
    <definedName name="Parcial">#REF!</definedName>
    <definedName name="PassaExtenso">[43]!PassaExtenso</definedName>
    <definedName name="PAV_EMISS3_S" localSheetId="4">#REF!</definedName>
    <definedName name="PAV_EMISS3_S">#REF!</definedName>
    <definedName name="pavi" localSheetId="4">#REF!</definedName>
    <definedName name="pavi">#REF!</definedName>
    <definedName name="PAVIM_EMISS" localSheetId="4">#REF!</definedName>
    <definedName name="PAVIM_EMISS">#REF!</definedName>
    <definedName name="PAVIM_EMISS2">#REF!</definedName>
    <definedName name="PAVIMENTAÇÃO">#REF!</definedName>
    <definedName name="PERCAPITA">#REF!</definedName>
    <definedName name="periodoMediçao">INDEX([18]Resumo_de_Acompanhamento!$C$14:$C$37,mediçao)</definedName>
    <definedName name="pesquisa">#REF!</definedName>
    <definedName name="Pia_cozinha">#REF!</definedName>
    <definedName name="Pilar">#REF!</definedName>
    <definedName name="Pintura_cal">#REF!</definedName>
    <definedName name="Pintura_óleo">#REF!</definedName>
    <definedName name="Piso_cimentado">#REF!</definedName>
    <definedName name="PL">#REF!</definedName>
    <definedName name="PL_ABC">#REF!</definedName>
    <definedName name="Placa_de_cimento">#REF!</definedName>
    <definedName name="PLACA_OBRA">#REF!</definedName>
    <definedName name="Placas_de_sinalização_vertical___SENTIDO_DA_VIA_PARE">[44]Memória!$D$45</definedName>
    <definedName name="Plan_ajustada" localSheetId="4">#N/A</definedName>
    <definedName name="Plan_ajustada">[45]Composição!#REF!</definedName>
    <definedName name="plan275" localSheetId="4">#REF!</definedName>
    <definedName name="plan275">#REF!</definedName>
    <definedName name="planilha" localSheetId="4">#REF!</definedName>
    <definedName name="planilha">#REF!</definedName>
    <definedName name="plano" localSheetId="4">#REF!</definedName>
    <definedName name="plano">#REF!</definedName>
    <definedName name="PLE">OFFSET(#REF!,1,0):OFFSET(#REF!,-1,0)</definedName>
    <definedName name="PLE.LinhaPadrão">#REF!</definedName>
    <definedName name="Poço">#REF!</definedName>
    <definedName name="POÇO_VISIT">#REF!</definedName>
    <definedName name="PP" localSheetId="4">#REF!</definedName>
    <definedName name="PP">[9]CUBACAO!#REF!</definedName>
    <definedName name="ppt_pistas_e_patios">#REF!</definedName>
    <definedName name="Preço_Unitário">#REF!</definedName>
    <definedName name="PreçoServiçoPorFrente">OFFSET(#REF!,1,0):OFFSET(#REF!,-1,0)</definedName>
    <definedName name="PreçoServiçosPorFrente.Executados">OFFSET(#REF!,1,0):OFFSET(#REF!,-1,0)</definedName>
    <definedName name="Print" localSheetId="4">[46]QuQuant!#REF!</definedName>
    <definedName name="Print">[46]QuQuant!#REF!</definedName>
    <definedName name="PRINT_AREA_MI" localSheetId="4">#REF!</definedName>
    <definedName name="PRINT_AREA_MI">#REF!</definedName>
    <definedName name="PRINT_TITLES_MI" localSheetId="4">#REF!</definedName>
    <definedName name="PRINT_TITLES_MI">#REF!</definedName>
    <definedName name="Q" localSheetId="4">#REF!</definedName>
    <definedName name="Q">#REF!</definedName>
    <definedName name="QQ" localSheetId="4">#REF!</definedName>
    <definedName name="QQ">[9]CUBACAO!#REF!</definedName>
    <definedName name="QQ_2" localSheetId="4">#N/A</definedName>
    <definedName name="QQ_2">#N/A</definedName>
    <definedName name="qqe" localSheetId="4">#N/A</definedName>
    <definedName name="qqe">#N/A</definedName>
    <definedName name="Quadra" localSheetId="4" hidden="1">{#N/A,#N/A,FALSE,"MO (2)"}</definedName>
    <definedName name="Quadra" hidden="1">{#N/A,#N/A,FALSE,"MO (2)"}</definedName>
    <definedName name="Quant." localSheetId="4">#REF!</definedName>
    <definedName name="Quant.">#REF!</definedName>
    <definedName name="QUANT_acumu" localSheetId="4">#REF!</definedName>
    <definedName name="QUANT_acumu">#REF!</definedName>
    <definedName name="Quantidade" localSheetId="4">#REF!</definedName>
    <definedName name="Quantidade">#REF!</definedName>
    <definedName name="Quantidades" localSheetId="4" hidden="1">{#N/A,#N/A,FALSE,"MO (2)"}</definedName>
    <definedName name="Quantidades" hidden="1">{#N/A,#N/A,FALSE,"MO (2)"}</definedName>
    <definedName name="Radier" localSheetId="4">#REF!</definedName>
    <definedName name="Radier">#REF!</definedName>
    <definedName name="RBV">[47]Teor!$C$3:$C$7</definedName>
    <definedName name="rd" localSheetId="4">#REF!</definedName>
    <definedName name="rd">#REF!</definedName>
    <definedName name="rea" localSheetId="4">#REF!</definedName>
    <definedName name="rea">#REF!</definedName>
    <definedName name="Reaterro" localSheetId="4">#REF!</definedName>
    <definedName name="Reaterro">#REF!</definedName>
    <definedName name="Reboco">#REF!</definedName>
    <definedName name="REC">OFFSET([48]Insumos!$A$1,1,,COUNTA([48]Insumos!$A:$A),COUNTA([48]Insumos!$1:$1))</definedName>
    <definedName name="recife" localSheetId="4">#REF!</definedName>
    <definedName name="recife">#REF!</definedName>
    <definedName name="REDE_COLETORA_MAT" localSheetId="4">#REF!</definedName>
    <definedName name="REDE_COLETORA_MAT">#REF!</definedName>
    <definedName name="REDE_COLETORA_MATERIAL">'[17]REDE COLETORA'!$H$67</definedName>
    <definedName name="REDE_COLETORA_SERV" localSheetId="4">#REF!</definedName>
    <definedName name="REDE_COLETORA_SERV">#REF!</definedName>
    <definedName name="REDE_COLETORA_SERVIÇOS">'[17]REDE COLETORA'!$H$9</definedName>
    <definedName name="Refeição" localSheetId="4">#REF!</definedName>
    <definedName name="Refeição">#REF!</definedName>
    <definedName name="RefParalis" localSheetId="4">#REF!</definedName>
    <definedName name="RefParalis">#REF!</definedName>
    <definedName name="REG" localSheetId="4">#REF!</definedName>
    <definedName name="REG">#REF!</definedName>
    <definedName name="REGULA">[7]Regula!$M$36</definedName>
    <definedName name="RES" localSheetId="4">#N/A</definedName>
    <definedName name="RES">#N/A</definedName>
    <definedName name="resumo" localSheetId="4">#REF!</definedName>
    <definedName name="resumo">#REF!</definedName>
    <definedName name="RESUMO." localSheetId="4">#N/A</definedName>
    <definedName name="RESUMO.">#N/A</definedName>
    <definedName name="Resumo_de_Acompanhamento">OFFSET([18]Resumo_de_Acompanhamento!$B$13,1,0):OFFSET([18]Resumo_de_Acompanhamento!$M$38,-1,0)</definedName>
    <definedName name="RESUMO1" localSheetId="4">#N/A</definedName>
    <definedName name="RESUMO1">#N/A</definedName>
    <definedName name="RMA" localSheetId="4">'[10]PRO-08'!#REF!</definedName>
    <definedName name="RMA">'[10]PRO-08'!#REF!</definedName>
    <definedName name="RR" localSheetId="4">#REF!</definedName>
    <definedName name="RR">[9]CUBACAO!#REF!</definedName>
    <definedName name="RS" localSheetId="4">#REF!</definedName>
    <definedName name="RS">#REF!</definedName>
    <definedName name="S" localSheetId="4">{#N/A,#N/A,FALSE,"MO (2)"}</definedName>
    <definedName name="S">{#N/A,#N/A,FALSE,"MO (2)"}</definedName>
    <definedName name="sa">[49]COMPOS1!#REF!</definedName>
    <definedName name="Sal">[50]Sal!$B$4:$G$80</definedName>
    <definedName name="SAO" localSheetId="4" hidden="1">{#N/A,#N/A,FALSE,"Planilha";#N/A,#N/A,FALSE,"Resumo";#N/A,#N/A,FALSE,"Fisico";#N/A,#N/A,FALSE,"Financeiro";#N/A,#N/A,FALSE,"Financeiro"}</definedName>
    <definedName name="SAO" hidden="1">{#N/A,#N/A,FALSE,"Planilha";#N/A,#N/A,FALSE,"Resumo";#N/A,#N/A,FALSE,"Fisico";#N/A,#N/A,FALSE,"Financeiro";#N/A,#N/A,FALSE,"Financeiro"}</definedName>
    <definedName name="sbg" localSheetId="4">#REF!</definedName>
    <definedName name="sbg">#REF!</definedName>
    <definedName name="SBTC" localSheetId="4">#REF!</definedName>
    <definedName name="SBTC">#REF!</definedName>
    <definedName name="SENHAGT" hidden="1">"eventosglobais"</definedName>
    <definedName name="SG_01_01" localSheetId="4">#REF!</definedName>
    <definedName name="SG_01_01">#REF!</definedName>
    <definedName name="SG_01_02">#REF!</definedName>
    <definedName name="SG_01_03">#REF!</definedName>
    <definedName name="SG_01_04">#REF!</definedName>
    <definedName name="SG_01_05">#REF!</definedName>
    <definedName name="SG_01_06">#REF!</definedName>
    <definedName name="SG_01_07">#REF!</definedName>
    <definedName name="SG_01_08">#REF!</definedName>
    <definedName name="SG_01_09">#REF!</definedName>
    <definedName name="SG_01_10">#REF!</definedName>
    <definedName name="SG_01_11">#REF!</definedName>
    <definedName name="SG_01_12">#REF!</definedName>
    <definedName name="SG_01_13">#REF!</definedName>
    <definedName name="SG_01_14">#REF!</definedName>
    <definedName name="SG_01_15">#REF!</definedName>
    <definedName name="SG_02_01">#REF!</definedName>
    <definedName name="SG_02_02">#REF!</definedName>
    <definedName name="SG_02_03">#REF!</definedName>
    <definedName name="SG_02_04">#REF!</definedName>
    <definedName name="SG_02_05">#REF!</definedName>
    <definedName name="SG_02_06">#REF!</definedName>
    <definedName name="SG_02_07">#REF!</definedName>
    <definedName name="SG_02_08">#REF!</definedName>
    <definedName name="SG_02_09">#REF!</definedName>
    <definedName name="SG_02_10">#REF!</definedName>
    <definedName name="SG_02_11">#REF!</definedName>
    <definedName name="SG_02_12">#REF!</definedName>
    <definedName name="SG_02_13">#REF!</definedName>
    <definedName name="SG_02_14">#REF!</definedName>
    <definedName name="SG_02_15">#REF!</definedName>
    <definedName name="SG_03_01">#REF!</definedName>
    <definedName name="SG_03_02">#REF!</definedName>
    <definedName name="SG_03_03">#REF!</definedName>
    <definedName name="SG_03_04">#REF!</definedName>
    <definedName name="SG_03_05">#REF!</definedName>
    <definedName name="SG_03_06">#REF!</definedName>
    <definedName name="SG_03_07">#REF!</definedName>
    <definedName name="SG_03_08">#REF!</definedName>
    <definedName name="SG_03_09">#REF!</definedName>
    <definedName name="SG_03_10">#REF!</definedName>
    <definedName name="SG_03_11">#REF!</definedName>
    <definedName name="SG_03_12">#REF!</definedName>
    <definedName name="SG_03_13">#REF!</definedName>
    <definedName name="SG_03_14">#REF!</definedName>
    <definedName name="SG_03_15">#REF!</definedName>
    <definedName name="SG_03_17">#REF!</definedName>
    <definedName name="SG_03_18">#REF!</definedName>
    <definedName name="SG_04_01">#REF!</definedName>
    <definedName name="SG_04_02">#REF!</definedName>
    <definedName name="SG_04_03">#REF!</definedName>
    <definedName name="SG_04_04">#REF!</definedName>
    <definedName name="SG_04_05">#REF!</definedName>
    <definedName name="SG_04_06">#REF!</definedName>
    <definedName name="SG_04_07">#REF!</definedName>
    <definedName name="SG_04_08">#REF!</definedName>
    <definedName name="SG_04_09">#REF!</definedName>
    <definedName name="SG_04_10">#REF!</definedName>
    <definedName name="SG_04_11">#REF!</definedName>
    <definedName name="SG_04_12">#REF!</definedName>
    <definedName name="SG_04_13">#REF!</definedName>
    <definedName name="SG_04_14">#REF!</definedName>
    <definedName name="SG_04_15">#REF!</definedName>
    <definedName name="SG_05_01">#REF!</definedName>
    <definedName name="SG_05_02">#REF!</definedName>
    <definedName name="SG_05_03">#REF!</definedName>
    <definedName name="SG_05_04">#REF!</definedName>
    <definedName name="SG_05_05">#REF!</definedName>
    <definedName name="SG_05_06">#REF!</definedName>
    <definedName name="SG_05_07">#REF!</definedName>
    <definedName name="SG_05_08">#REF!</definedName>
    <definedName name="SG_05_09">#REF!</definedName>
    <definedName name="SG_05_10">#REF!</definedName>
    <definedName name="SG_05_11">#REF!</definedName>
    <definedName name="SG_05_12">#REF!</definedName>
    <definedName name="SG_05_13">#REF!</definedName>
    <definedName name="SG_05_14">#REF!</definedName>
    <definedName name="SG_05_15">#REF!</definedName>
    <definedName name="SG_06_01">#REF!</definedName>
    <definedName name="SG_06_02">#REF!</definedName>
    <definedName name="SG_06_03">#REF!</definedName>
    <definedName name="SG_06_04">#REF!</definedName>
    <definedName name="SG_06_05">#REF!</definedName>
    <definedName name="SG_06_06">#REF!</definedName>
    <definedName name="SG_06_07">#REF!</definedName>
    <definedName name="SG_06_08">#REF!</definedName>
    <definedName name="SG_06_09">#REF!</definedName>
    <definedName name="SG_06_10">#REF!</definedName>
    <definedName name="SG_06_11">#REF!</definedName>
    <definedName name="SG_06_12">#REF!</definedName>
    <definedName name="SG_06_13">#REF!</definedName>
    <definedName name="SG_06_14">#REF!</definedName>
    <definedName name="SG_06_15">#REF!</definedName>
    <definedName name="SG_07_01">#REF!</definedName>
    <definedName name="SG_07_02">#REF!</definedName>
    <definedName name="SG_07_03">#REF!</definedName>
    <definedName name="SG_07_04">#REF!</definedName>
    <definedName name="SG_07_05">#REF!</definedName>
    <definedName name="SG_07_06">#REF!</definedName>
    <definedName name="SG_07_07">#REF!</definedName>
    <definedName name="SG_07_08">#REF!</definedName>
    <definedName name="SG_07_09">#REF!</definedName>
    <definedName name="SG_07_10">#REF!</definedName>
    <definedName name="SG_07_11">#REF!</definedName>
    <definedName name="SG_07_12">#REF!</definedName>
    <definedName name="SG_07_13">#REF!</definedName>
    <definedName name="SG_07_14">#REF!</definedName>
    <definedName name="SG_07_15">#REF!</definedName>
    <definedName name="SG_08_01">#REF!</definedName>
    <definedName name="SG_08_02">#REF!</definedName>
    <definedName name="SG_08_03">#REF!</definedName>
    <definedName name="SG_08_04">#REF!</definedName>
    <definedName name="SG_08_05">#REF!</definedName>
    <definedName name="SG_08_06">#REF!</definedName>
    <definedName name="SG_08_07">#REF!</definedName>
    <definedName name="SG_08_08">#REF!</definedName>
    <definedName name="SG_08_09">#REF!</definedName>
    <definedName name="SG_08_10">#REF!</definedName>
    <definedName name="SG_08_11">#REF!</definedName>
    <definedName name="SG_08_12">#REF!</definedName>
    <definedName name="SG_08_13">#REF!</definedName>
    <definedName name="SG_08_14">#REF!</definedName>
    <definedName name="SG_08_15">#REF!</definedName>
    <definedName name="SG_09_01">#REF!</definedName>
    <definedName name="SG_09_02">#REF!</definedName>
    <definedName name="SG_09_03">#REF!</definedName>
    <definedName name="SG_09_04">#REF!</definedName>
    <definedName name="SG_09_05">#REF!</definedName>
    <definedName name="SG_09_06">#REF!</definedName>
    <definedName name="SG_09_07">#REF!</definedName>
    <definedName name="SG_09_08">#REF!</definedName>
    <definedName name="SG_09_09">#REF!</definedName>
    <definedName name="SG_09_10">#REF!</definedName>
    <definedName name="SG_09_11">#REF!</definedName>
    <definedName name="SG_09_12">#REF!</definedName>
    <definedName name="SG_09_13">#REF!</definedName>
    <definedName name="SG_09_14">#REF!</definedName>
    <definedName name="SG_09_15">#REF!</definedName>
    <definedName name="SG_10_01">#REF!</definedName>
    <definedName name="SG_10_02">#REF!</definedName>
    <definedName name="SG_10_03">#REF!</definedName>
    <definedName name="SG_10_04">#REF!</definedName>
    <definedName name="SG_10_05">#REF!</definedName>
    <definedName name="SG_10_06">#REF!</definedName>
    <definedName name="SG_10_07">#REF!</definedName>
    <definedName name="SG_10_08">#REF!</definedName>
    <definedName name="SG_10_09">#REF!</definedName>
    <definedName name="SG_10_10">#REF!</definedName>
    <definedName name="SG_10_11">#REF!</definedName>
    <definedName name="SG_10_12">#REF!</definedName>
    <definedName name="SG_10_13">#REF!</definedName>
    <definedName name="SG_10_14">#REF!</definedName>
    <definedName name="SG_10_15">#REF!</definedName>
    <definedName name="SG_11_01">#REF!</definedName>
    <definedName name="SG_11_02">#REF!</definedName>
    <definedName name="SG_11_03">#REF!</definedName>
    <definedName name="SG_11_04">#REF!</definedName>
    <definedName name="SG_11_05">#REF!</definedName>
    <definedName name="SG_11_06">#REF!</definedName>
    <definedName name="SG_11_07">#REF!</definedName>
    <definedName name="SG_11_08">#REF!</definedName>
    <definedName name="SG_11_09">#REF!</definedName>
    <definedName name="SG_11_10">#REF!</definedName>
    <definedName name="SG_11_11">#REF!</definedName>
    <definedName name="SG_11_12">#REF!</definedName>
    <definedName name="SG_11_13">#REF!</definedName>
    <definedName name="SG_11_14">#REF!</definedName>
    <definedName name="SG_11_15">#REF!</definedName>
    <definedName name="SG_12_01">#REF!</definedName>
    <definedName name="SG_12_02">#REF!</definedName>
    <definedName name="SG_12_03">#REF!</definedName>
    <definedName name="SG_12_04">#REF!</definedName>
    <definedName name="SG_12_05">#REF!</definedName>
    <definedName name="SG_12_06">#REF!</definedName>
    <definedName name="SG_12_07">#REF!</definedName>
    <definedName name="SG_12_08">#REF!</definedName>
    <definedName name="SG_12_09">#REF!</definedName>
    <definedName name="SG_12_10">#REF!</definedName>
    <definedName name="SG_12_11">#REF!</definedName>
    <definedName name="SG_12_12">#REF!</definedName>
    <definedName name="SG_12_13">#REF!</definedName>
    <definedName name="SG_12_14">#REF!</definedName>
    <definedName name="SG_12_15">#REF!</definedName>
    <definedName name="SG_12_16">#REF!</definedName>
    <definedName name="SG_12_17">#REF!</definedName>
    <definedName name="SG_12_18">#REF!</definedName>
    <definedName name="SG_12_19">#REF!</definedName>
    <definedName name="SG_12_20">#REF!</definedName>
    <definedName name="SG_12_21">#REF!</definedName>
    <definedName name="SG_12_22">#REF!</definedName>
    <definedName name="SG_12_23">#REF!</definedName>
    <definedName name="SG_12_24">#REF!</definedName>
    <definedName name="SG_12_25">#REF!</definedName>
    <definedName name="SG_13_01">#REF!</definedName>
    <definedName name="SG_13_02">#REF!</definedName>
    <definedName name="SG_13_03">#REF!</definedName>
    <definedName name="SG_13_04">#REF!</definedName>
    <definedName name="SG_13_05">#REF!</definedName>
    <definedName name="SG_13_06">#REF!</definedName>
    <definedName name="SG_13_07">#REF!</definedName>
    <definedName name="SG_13_08">#REF!</definedName>
    <definedName name="SG_13_09">#REF!</definedName>
    <definedName name="SG_13_10">#REF!</definedName>
    <definedName name="SG_13_11">#REF!</definedName>
    <definedName name="SG_13_12">#REF!</definedName>
    <definedName name="SG_13_13">#REF!</definedName>
    <definedName name="SG_13_14">#REF!</definedName>
    <definedName name="SG_13_15">#REF!</definedName>
    <definedName name="SG_13_16">#REF!</definedName>
    <definedName name="SG_13_17">#REF!</definedName>
    <definedName name="SG_13_18">#REF!</definedName>
    <definedName name="SG_13_19">#REF!</definedName>
    <definedName name="SG_13_20">#REF!</definedName>
    <definedName name="SG_13_21">#REF!</definedName>
    <definedName name="SG_13_22">#REF!</definedName>
    <definedName name="SG_13_23">#REF!</definedName>
    <definedName name="SG_13_24">#REF!</definedName>
    <definedName name="SG_13_25">#REF!</definedName>
    <definedName name="SG_14_01">#REF!</definedName>
    <definedName name="SG_14_02">#REF!</definedName>
    <definedName name="SG_14_03">#REF!</definedName>
    <definedName name="SG_14_04">#REF!</definedName>
    <definedName name="SG_14_05">#REF!</definedName>
    <definedName name="SG_14_06">#REF!</definedName>
    <definedName name="SG_14_07">#REF!</definedName>
    <definedName name="SG_14_08">#REF!</definedName>
    <definedName name="SG_14_09">#REF!</definedName>
    <definedName name="SG_14_10">#REF!</definedName>
    <definedName name="SG_14_11">#REF!</definedName>
    <definedName name="SG_14_12">#REF!</definedName>
    <definedName name="SG_14_13">#REF!</definedName>
    <definedName name="SG_14_14">#REF!</definedName>
    <definedName name="SG_14_15">#REF!</definedName>
    <definedName name="SG_14_16">#REF!</definedName>
    <definedName name="SG_14_17">#REF!</definedName>
    <definedName name="SG_14_18">#REF!</definedName>
    <definedName name="SG_14_19">#REF!</definedName>
    <definedName name="SG_14_20">#REF!</definedName>
    <definedName name="SG_14_21">#REF!</definedName>
    <definedName name="SG_14_22">#REF!</definedName>
    <definedName name="SG_14_23">#REF!</definedName>
    <definedName name="SG_14_24">#REF!</definedName>
    <definedName name="SG_14_25">#REF!</definedName>
    <definedName name="SG_15_01">#REF!</definedName>
    <definedName name="SG_15_02">#REF!</definedName>
    <definedName name="SG_15_03">#REF!</definedName>
    <definedName name="SG_15_04">#REF!</definedName>
    <definedName name="SG_15_05">#REF!</definedName>
    <definedName name="SG_15_06">#REF!</definedName>
    <definedName name="SG_15_07">#REF!</definedName>
    <definedName name="SG_15_08">#REF!</definedName>
    <definedName name="SG_15_09">#REF!</definedName>
    <definedName name="SG_15_10">#REF!</definedName>
    <definedName name="SG_15_11">#REF!</definedName>
    <definedName name="SG_15_12">#REF!</definedName>
    <definedName name="SG_15_13">#REF!</definedName>
    <definedName name="SG_15_14">#REF!</definedName>
    <definedName name="SG_15_15">#REF!</definedName>
    <definedName name="SG_15_16">#REF!</definedName>
    <definedName name="SG_15_17">#REF!</definedName>
    <definedName name="SG_15_18">#REF!</definedName>
    <definedName name="SG_15_19">#REF!</definedName>
    <definedName name="SG_15_20">#REF!</definedName>
    <definedName name="SG_15_21">#REF!</definedName>
    <definedName name="SG_15_22">#REF!</definedName>
    <definedName name="SG_15_23">#REF!</definedName>
    <definedName name="SG_15_24">#REF!</definedName>
    <definedName name="SG_15_25">#REF!</definedName>
    <definedName name="SG_16_01">#REF!</definedName>
    <definedName name="SG_16_02">#REF!</definedName>
    <definedName name="SG_16_03">#REF!</definedName>
    <definedName name="SG_16_04">#REF!</definedName>
    <definedName name="SG_16_05">#REF!</definedName>
    <definedName name="SG_16_06">#REF!</definedName>
    <definedName name="SG_16_07">#REF!</definedName>
    <definedName name="SG_16_08">#REF!</definedName>
    <definedName name="SG_16_09">#REF!</definedName>
    <definedName name="SG_16_10">#REF!</definedName>
    <definedName name="SG_16_11">#REF!</definedName>
    <definedName name="SG_16_12">#REF!</definedName>
    <definedName name="SG_16_13">#REF!</definedName>
    <definedName name="SG_16_14">#REF!</definedName>
    <definedName name="SG_16_15">#REF!</definedName>
    <definedName name="SG_16_16">#REF!</definedName>
    <definedName name="SG_16_17">#REF!</definedName>
    <definedName name="SG_16_18">#REF!</definedName>
    <definedName name="SG_16_19">#REF!</definedName>
    <definedName name="SG_16_20">#REF!</definedName>
    <definedName name="SG_16_21">#REF!</definedName>
    <definedName name="SG_16_22">#REF!</definedName>
    <definedName name="SG_16_23">#REF!</definedName>
    <definedName name="SG_16_24">#REF!</definedName>
    <definedName name="SG_16_25">#REF!</definedName>
    <definedName name="SG_17_01">#REF!</definedName>
    <definedName name="SG_17_02">#REF!</definedName>
    <definedName name="SG_17_03">#REF!</definedName>
    <definedName name="SG_17_04">#REF!</definedName>
    <definedName name="SG_17_05">#REF!</definedName>
    <definedName name="SG_17_06">#REF!</definedName>
    <definedName name="SG_17_07">#REF!</definedName>
    <definedName name="SG_17_08">#REF!</definedName>
    <definedName name="SG_17_09">#REF!</definedName>
    <definedName name="SG_17_10">#REF!</definedName>
    <definedName name="SG_17_11">#REF!</definedName>
    <definedName name="SG_17_12">#REF!</definedName>
    <definedName name="SG_17_13">#REF!</definedName>
    <definedName name="SG_17_14">#REF!</definedName>
    <definedName name="SG_17_15">#REF!</definedName>
    <definedName name="SG_17_16">#REF!</definedName>
    <definedName name="SG_17_17">#REF!</definedName>
    <definedName name="SG_17_18">#REF!</definedName>
    <definedName name="SG_17_19">#REF!</definedName>
    <definedName name="SG_17_20">#REF!</definedName>
    <definedName name="SG_17_21">#REF!</definedName>
    <definedName name="SG_17_22">#REF!</definedName>
    <definedName name="SG_17_23">#REF!</definedName>
    <definedName name="SG_17_24">#REF!</definedName>
    <definedName name="SG_17_25">#REF!</definedName>
    <definedName name="SG_18_01">#REF!</definedName>
    <definedName name="SG_18_02">#REF!</definedName>
    <definedName name="SG_18_03">#REF!</definedName>
    <definedName name="SG_18_04">#REF!</definedName>
    <definedName name="SG_18_05">#REF!</definedName>
    <definedName name="SG_18_06">#REF!</definedName>
    <definedName name="SG_18_07">#REF!</definedName>
    <definedName name="SG_18_08">#REF!</definedName>
    <definedName name="SG_18_09">#REF!</definedName>
    <definedName name="SG_18_10">#REF!</definedName>
    <definedName name="SG_18_11">#REF!</definedName>
    <definedName name="SG_18_12">#REF!</definedName>
    <definedName name="SG_18_13">#REF!</definedName>
    <definedName name="SG_18_14">#REF!</definedName>
    <definedName name="SG_18_15">#REF!</definedName>
    <definedName name="SG_18_16">#REF!</definedName>
    <definedName name="SG_18_17">#REF!</definedName>
    <definedName name="SG_18_18">#REF!</definedName>
    <definedName name="SG_18_19">#REF!</definedName>
    <definedName name="SG_18_20">#REF!</definedName>
    <definedName name="SG_18_21">#REF!</definedName>
    <definedName name="SG_18_22">#REF!</definedName>
    <definedName name="SG_18_23">#REF!</definedName>
    <definedName name="SG_18_24">#REF!</definedName>
    <definedName name="SG_18_25">#REF!</definedName>
    <definedName name="SG_19_01">#REF!</definedName>
    <definedName name="SG_19_02">#REF!</definedName>
    <definedName name="SG_19_03">#REF!</definedName>
    <definedName name="SG_19_04">#REF!</definedName>
    <definedName name="SG_19_05">#REF!</definedName>
    <definedName name="SG_19_06">#REF!</definedName>
    <definedName name="SG_19_07">#REF!</definedName>
    <definedName name="SG_19_08">#REF!</definedName>
    <definedName name="SG_19_09">#REF!</definedName>
    <definedName name="SG_19_10">#REF!</definedName>
    <definedName name="SG_19_11">#REF!</definedName>
    <definedName name="SG_19_12">#REF!</definedName>
    <definedName name="SG_19_13">#REF!</definedName>
    <definedName name="SG_19_14">#REF!</definedName>
    <definedName name="SG_19_15">#REF!</definedName>
    <definedName name="SG_19_16">#REF!</definedName>
    <definedName name="SG_19_17">#REF!</definedName>
    <definedName name="SG_19_18">#REF!</definedName>
    <definedName name="SG_19_19">#REF!</definedName>
    <definedName name="SG_19_20">#REF!</definedName>
    <definedName name="SG_19_21">#REF!</definedName>
    <definedName name="SG_19_22">#REF!</definedName>
    <definedName name="SG_19_23">#REF!</definedName>
    <definedName name="SG_19_24">#REF!</definedName>
    <definedName name="SG_19_25">#REF!</definedName>
    <definedName name="SG_20_01">#REF!</definedName>
    <definedName name="SG_20_02">#REF!</definedName>
    <definedName name="SG_20_03">#REF!</definedName>
    <definedName name="SG_20_04">#REF!</definedName>
    <definedName name="SG_20_05">#REF!</definedName>
    <definedName name="SG_20_06">#REF!</definedName>
    <definedName name="SG_20_07">#REF!</definedName>
    <definedName name="SG_20_08">#REF!</definedName>
    <definedName name="SG_20_09">#REF!</definedName>
    <definedName name="SG_20_10">#REF!</definedName>
    <definedName name="SG_20_11">#REF!</definedName>
    <definedName name="SG_20_12">#REF!</definedName>
    <definedName name="SG_20_13">#REF!</definedName>
    <definedName name="SG_20_14">#REF!</definedName>
    <definedName name="SG_20_15">#REF!</definedName>
    <definedName name="SG_20_16">#REF!</definedName>
    <definedName name="SG_20_17">#REF!</definedName>
    <definedName name="SG_20_18">#REF!</definedName>
    <definedName name="SG_20_19">#REF!</definedName>
    <definedName name="SG_20_20">#REF!</definedName>
    <definedName name="SG_20_21">#REF!</definedName>
    <definedName name="SG_20_22">#REF!</definedName>
    <definedName name="SG_20_23">#REF!</definedName>
    <definedName name="SG_20_24">#REF!</definedName>
    <definedName name="SG_20_25">#REF!</definedName>
    <definedName name="SG_21_01">#REF!</definedName>
    <definedName name="SG_21_02">#REF!</definedName>
    <definedName name="SG_21_03">#REF!</definedName>
    <definedName name="SG_21_04">#REF!</definedName>
    <definedName name="SG_21_05">#REF!</definedName>
    <definedName name="SG_21_06">#REF!</definedName>
    <definedName name="SG_21_07">#REF!</definedName>
    <definedName name="SG_21_08">#REF!</definedName>
    <definedName name="SG_21_09">#REF!</definedName>
    <definedName name="SG_21_10">#REF!</definedName>
    <definedName name="SG_21_11">#REF!</definedName>
    <definedName name="SG_21_12">#REF!</definedName>
    <definedName name="SG_21_13">#REF!</definedName>
    <definedName name="SG_21_14">#REF!</definedName>
    <definedName name="SG_21_15">#REF!</definedName>
    <definedName name="SG_21_16">#REF!</definedName>
    <definedName name="SG_21_17">#REF!</definedName>
    <definedName name="SG_21_18">#REF!</definedName>
    <definedName name="SG_21_19">#REF!</definedName>
    <definedName name="SG_21_20">#REF!</definedName>
    <definedName name="SG_21_21">#REF!</definedName>
    <definedName name="SG_21_22">#REF!</definedName>
    <definedName name="SG_21_23">#REF!</definedName>
    <definedName name="SG_21_24">#REF!</definedName>
    <definedName name="SG_21_25">#REF!</definedName>
    <definedName name="SG_22_01">#REF!</definedName>
    <definedName name="SG_22_02">#REF!</definedName>
    <definedName name="SG_22_03">#REF!</definedName>
    <definedName name="SG_22_04">#REF!</definedName>
    <definedName name="SG_22_05">#REF!</definedName>
    <definedName name="SG_22_06">#REF!</definedName>
    <definedName name="SG_22_07">#REF!</definedName>
    <definedName name="SG_22_08">#REF!</definedName>
    <definedName name="SG_22_09">#REF!</definedName>
    <definedName name="SG_22_10">#REF!</definedName>
    <definedName name="SG_22_11">#REF!</definedName>
    <definedName name="SG_22_12">#REF!</definedName>
    <definedName name="SG_22_13">#REF!</definedName>
    <definedName name="SG_22_14">#REF!</definedName>
    <definedName name="SG_22_15">#REF!</definedName>
    <definedName name="SG_22_16">#REF!</definedName>
    <definedName name="SG_22_17">#REF!</definedName>
    <definedName name="SG_22_18">#REF!</definedName>
    <definedName name="SG_22_19">#REF!</definedName>
    <definedName name="SG_22_20">#REF!</definedName>
    <definedName name="SG_22_21">#REF!</definedName>
    <definedName name="SG_22_22">#REF!</definedName>
    <definedName name="SG_22_23">#REF!</definedName>
    <definedName name="SG_22_24">#REF!</definedName>
    <definedName name="SG_22_25">#REF!</definedName>
    <definedName name="SG_23_01">#REF!</definedName>
    <definedName name="SG_23_02">#REF!</definedName>
    <definedName name="SG_23_03">#REF!</definedName>
    <definedName name="SG_23_04">#REF!</definedName>
    <definedName name="SG_23_05">#REF!</definedName>
    <definedName name="SG_23_06">#REF!</definedName>
    <definedName name="SG_23_07">#REF!</definedName>
    <definedName name="SG_23_08">#REF!</definedName>
    <definedName name="SG_23_09">#REF!</definedName>
    <definedName name="SG_23_10">#REF!</definedName>
    <definedName name="SG_23_11">#REF!</definedName>
    <definedName name="SG_23_12">#REF!</definedName>
    <definedName name="SG_23_13">#REF!</definedName>
    <definedName name="SG_23_14">#REF!</definedName>
    <definedName name="SG_23_15">#REF!</definedName>
    <definedName name="SG_23_16">#REF!</definedName>
    <definedName name="SG_23_17">#REF!</definedName>
    <definedName name="SG_23_18">#REF!</definedName>
    <definedName name="SG_23_19">#REF!</definedName>
    <definedName name="SG_23_20">#REF!</definedName>
    <definedName name="SG_23_21">#REF!</definedName>
    <definedName name="SG_23_22">#REF!</definedName>
    <definedName name="SG_23_23">#REF!</definedName>
    <definedName name="SG_23_24">#REF!</definedName>
    <definedName name="SG_23_25">#REF!</definedName>
    <definedName name="SG_24_01">#REF!</definedName>
    <definedName name="SG_24_02">#REF!</definedName>
    <definedName name="SG_24_03">#REF!</definedName>
    <definedName name="SG_24_04">#REF!</definedName>
    <definedName name="SG_24_05">#REF!</definedName>
    <definedName name="SG_24_06">#REF!</definedName>
    <definedName name="SG_24_07">#REF!</definedName>
    <definedName name="SG_24_08">#REF!</definedName>
    <definedName name="SG_24_09">#REF!</definedName>
    <definedName name="SG_24_10">#REF!</definedName>
    <definedName name="SG_24_11">#REF!</definedName>
    <definedName name="SG_24_12">#REF!</definedName>
    <definedName name="SG_24_13">#REF!</definedName>
    <definedName name="SG_24_14">#REF!</definedName>
    <definedName name="SG_24_15">#REF!</definedName>
    <definedName name="SG_24_16">#REF!</definedName>
    <definedName name="SG_24_17">#REF!</definedName>
    <definedName name="SG_24_18">#REF!</definedName>
    <definedName name="SG_24_19">#REF!</definedName>
    <definedName name="SG_24_20">#REF!</definedName>
    <definedName name="SG_24_21">#REF!</definedName>
    <definedName name="SG_24_22">#REF!</definedName>
    <definedName name="SG_24_23">#REF!</definedName>
    <definedName name="SG_24_24">#REF!</definedName>
    <definedName name="SG_24_25">#REF!</definedName>
    <definedName name="SG_25_01">#REF!</definedName>
    <definedName name="SG_25_02">#REF!</definedName>
    <definedName name="SG_25_03">#REF!</definedName>
    <definedName name="SG_25_04">#REF!</definedName>
    <definedName name="SG_25_05">#REF!</definedName>
    <definedName name="SG_25_06">#REF!</definedName>
    <definedName name="SG_25_07">#REF!</definedName>
    <definedName name="SG_25_08">#REF!</definedName>
    <definedName name="SG_25_09">#REF!</definedName>
    <definedName name="SG_25_10">#REF!</definedName>
    <definedName name="SG_25_11">#REF!</definedName>
    <definedName name="SG_25_12">#REF!</definedName>
    <definedName name="SG_25_13">#REF!</definedName>
    <definedName name="SG_25_14">#REF!</definedName>
    <definedName name="SG_25_15">#REF!</definedName>
    <definedName name="SG_25_16">#REF!</definedName>
    <definedName name="SG_25_17">#REF!</definedName>
    <definedName name="SG_25_18">#REF!</definedName>
    <definedName name="SG_25_19">#REF!</definedName>
    <definedName name="SG_25_20">#REF!</definedName>
    <definedName name="SG_25_21">#REF!</definedName>
    <definedName name="SG_25_22">#REF!</definedName>
    <definedName name="SG_25_23">#REF!</definedName>
    <definedName name="SG_25_24">#REF!</definedName>
    <definedName name="SG_25_25">#REF!</definedName>
    <definedName name="SIN" localSheetId="4" hidden="1">{#N/A,#N/A,FALSE,"Planilha";#N/A,#N/A,FALSE,"Resumo";#N/A,#N/A,FALSE,"Fisico";#N/A,#N/A,FALSE,"Financeiro";#N/A,#N/A,FALSE,"Financeiro"}</definedName>
    <definedName name="SIN" hidden="1">{#N/A,#N/A,FALSE,"Planilha";#N/A,#N/A,FALSE,"Resumo";#N/A,#N/A,FALSE,"Fisico";#N/A,#N/A,FALSE,"Financeiro";#N/A,#N/A,FALSE,"Financeiro"}</definedName>
    <definedName name="SINA" localSheetId="4" hidden="1">{#N/A,#N/A,FALSE,"Planilha";#N/A,#N/A,FALSE,"Resumo";#N/A,#N/A,FALSE,"Fisico";#N/A,#N/A,FALSE,"Financeiro";#N/A,#N/A,FALSE,"Financeiro"}</definedName>
    <definedName name="SINA" hidden="1">{#N/A,#N/A,FALSE,"Planilha";#N/A,#N/A,FALSE,"Resumo";#N/A,#N/A,FALSE,"Fisico";#N/A,#N/A,FALSE,"Financeiro";#N/A,#N/A,FALSE,"Financeiro"}</definedName>
    <definedName name="Sinapi" localSheetId="4">#REF!</definedName>
    <definedName name="Sinapi">#REF!</definedName>
    <definedName name="SOMA">#REF!</definedName>
    <definedName name="sort" localSheetId="4" hidden="1">#REF!</definedName>
    <definedName name="sort" hidden="1">#REF!</definedName>
    <definedName name="SR">OFFSET([48]Serviços!$A$1,1,,COUNTA([48]Serviços!$A:$A),COUNTA([48]Serviços!$1:$1))</definedName>
    <definedName name="SS" localSheetId="4">#REF!</definedName>
    <definedName name="SS">[9]CUBACAO!#REF!</definedName>
    <definedName name="SUB" localSheetId="4">#REF!</definedName>
    <definedName name="SUB">#REF!</definedName>
    <definedName name="SUB_TRECHO">#REF!</definedName>
    <definedName name="SubItemInvestimento">OFFSET([31]Listas!$A$2,1,MATCH([31]QCI!$E1,[31]Listas!#REF!,0)-1,INDEX([31]Listas!#REF!,MATCH([31]QCI!$E1,[31]Listas!#REF!,0)+1))</definedName>
    <definedName name="SUBT">#REF!</definedName>
    <definedName name="SUBTO">#REF!</definedName>
    <definedName name="SumCrono" localSheetId="4">SUMIF(OFFSET(#REF!,1,0,#REF!),#REF!,OFFSET(#REF!,1,0,#REF!))</definedName>
    <definedName name="SumCrono">SUMIF(OFFSET(#REF!,1,0,#REF!),#REF!,OFFSET(#REF!,1,0,#REF!))</definedName>
    <definedName name="T" localSheetId="4">#REF!</definedName>
    <definedName name="T">#REF!</definedName>
    <definedName name="Tabela" localSheetId="4">#REF!</definedName>
    <definedName name="Tabela">#REF!</definedName>
    <definedName name="Tabela_1">#REF!</definedName>
    <definedName name="Tabela_1_6">#REF!</definedName>
    <definedName name="Tabela_10">#REF!</definedName>
    <definedName name="Tabela_2">#REF!</definedName>
    <definedName name="Tabela_3">#REF!</definedName>
    <definedName name="Tabela_4">#REF!</definedName>
    <definedName name="Tabela_5">#REF!</definedName>
    <definedName name="Tabela_5_1">#REF!</definedName>
    <definedName name="Tabela_6">#REF!</definedName>
    <definedName name="Tanque_lavar_roupa">#REF!</definedName>
    <definedName name="Tanque_premoldado">#REF!</definedName>
    <definedName name="taxa_cap">#REF!</definedName>
    <definedName name="Teor">[47]Teor!$A$3:$A$7</definedName>
    <definedName name="terra" localSheetId="4">#REF!</definedName>
    <definedName name="terra">#REF!</definedName>
    <definedName name="TESTE" localSheetId="4">#REF!</definedName>
    <definedName name="TESTE">#REF!</definedName>
    <definedName name="teste1" localSheetId="4">#REF!</definedName>
    <definedName name="teste1">#REF!</definedName>
    <definedName name="teste2">#REF!</definedName>
    <definedName name="teste3">#REF!</definedName>
    <definedName name="TituloEventos">OFFSET([40]DADOS!$J$33,1,0):OFFSET([40]DADOS!$J$40,-1,0)</definedName>
    <definedName name="_xlnm.Print_Titles" localSheetId="1">CPU!$1:$3</definedName>
    <definedName name="_xlnm.Print_Titles" localSheetId="0">ORÇ!$1:$5</definedName>
    <definedName name="_xlnm.Print_Titles">#REF!</definedName>
    <definedName name="Total" localSheetId="4">#REF!</definedName>
    <definedName name="Total">#REF!</definedName>
    <definedName name="TOTAL_GERAL" localSheetId="4">#REF!</definedName>
    <definedName name="TOTAL_GERAL">#REF!</definedName>
    <definedName name="TOTAL_RESUMO">#REF!</definedName>
    <definedName name="TotalEventos">SUM(TotalPorEvento)</definedName>
    <definedName name="TotalPorEvento">[40]Eventograma_e_Quantitativos!$I$80:OFFSET([40]Eventograma_e_Quantitativos!$I$86,-1,0)</definedName>
    <definedName name="totee_3">#REF!</definedName>
    <definedName name="totee1">#REF!</definedName>
    <definedName name="totee2">#REF!</definedName>
    <definedName name="TOTMAT_EE1">#REF!</definedName>
    <definedName name="TOTMAT_EE2">#REF!</definedName>
    <definedName name="TOTMAT_EE3">#REF!</definedName>
    <definedName name="TOTSER_EE1">#REF!</definedName>
    <definedName name="TOTSER_EE2">#REF!</definedName>
    <definedName name="TOTSER_EE3">#REF!</definedName>
    <definedName name="TPM">#REF!</definedName>
    <definedName name="TRÂNS_SEG_EMISS2">#REF!</definedName>
    <definedName name="TRÂNS_SEG_EMISS3">#REF!</definedName>
    <definedName name="TRÂNS_SEGU">#REF!</definedName>
    <definedName name="TRÂNS_SEGURANÇA">#REF!</definedName>
    <definedName name="TRAV_EMISS3_S">#REF!</definedName>
    <definedName name="TT" localSheetId="4">#REF!</definedName>
    <definedName name="TT">[9]CUBACAO!#REF!</definedName>
    <definedName name="tttt" hidden="1">#REF!</definedName>
    <definedName name="TxCresc">'[28]TodasTraf-2000-NoPrint'!$C$7:$L$17</definedName>
    <definedName name="últimaMedição">MAX(Import.PLE)</definedName>
    <definedName name="UN" localSheetId="4">#REF!</definedName>
    <definedName name="UN">#REF!</definedName>
    <definedName name="UN." localSheetId="4">#REF!</definedName>
    <definedName name="UN.">#REF!</definedName>
    <definedName name="Unit." localSheetId="4">#REF!</definedName>
    <definedName name="Unit.">#REF!</definedName>
    <definedName name="UU" localSheetId="4">#REF!</definedName>
    <definedName name="UU">[9]CUBACAO!#REF!</definedName>
    <definedName name="v" localSheetId="4">[47]Equipamentos!#REF!</definedName>
    <definedName name="v">[47]Equipamentos!#REF!</definedName>
    <definedName name="ValoresPorEvento">#REF!:OFFSET(#REF!,-1,0)</definedName>
    <definedName name="ValoresPorEvento.LinhaPadrão">#REF!</definedName>
    <definedName name="Vazios">[47]Teor!$B$3:$B$7</definedName>
    <definedName name="Veic">'[30]Adm Local '!$K$311</definedName>
    <definedName name="verde" localSheetId="4">#REF!</definedName>
    <definedName name="verde">#REF!</definedName>
    <definedName name="verdepav" localSheetId="4">#REF!</definedName>
    <definedName name="verdepav">#REF!</definedName>
    <definedName name="Verga" localSheetId="4">#REF!</definedName>
    <definedName name="Verga">#REF!</definedName>
    <definedName name="VL">#REF!</definedName>
    <definedName name="VT">#REF!</definedName>
    <definedName name="VTE">#REF!</definedName>
    <definedName name="VV" localSheetId="4">#REF!</definedName>
    <definedName name="VV">[9]CUBACAO!#REF!</definedName>
    <definedName name="WE">#REF!</definedName>
    <definedName name="WEWRWR" localSheetId="4">#N/A</definedName>
    <definedName name="WEWRWR">#N/A</definedName>
    <definedName name="WEWRWRE" localSheetId="4">#N/A</definedName>
    <definedName name="WEWRWRE">#N/A</definedName>
    <definedName name="wrn.mo2." localSheetId="4" hidden="1">{#N/A,#N/A,FALSE,"MO (2)"}</definedName>
    <definedName name="wrn.mo2." hidden="1">{#N/A,#N/A,FALSE,"MO (2)"}</definedName>
    <definedName name="wrn.Orçamento." localSheetId="4" hidden="1">{#N/A,#N/A,FALSE,"Planilha";#N/A,#N/A,FALSE,"Resumo";#N/A,#N/A,FALSE,"Fisico";#N/A,#N/A,FALSE,"Financeiro";#N/A,#N/A,FALSE,"Financeiro"}</definedName>
    <definedName name="wrn.Orçamento." hidden="1">{#N/A,#N/A,FALSE,"Planilha";#N/A,#N/A,FALSE,"Resumo";#N/A,#N/A,FALSE,"Fisico";#N/A,#N/A,FALSE,"Financeiro";#N/A,#N/A,FALSE,"Financeiro"}</definedName>
    <definedName name="WW" localSheetId="4">#REF!</definedName>
    <definedName name="WW">[9]CUBACAO!#REF!</definedName>
    <definedName name="X" localSheetId="4" hidden="1">{#N/A,#N/A,FALSE,"Planilha";#N/A,#N/A,FALSE,"Resumo";#N/A,#N/A,FALSE,"Fisico";#N/A,#N/A,FALSE,"Financeiro";#N/A,#N/A,FALSE,"Financeiro"}</definedName>
    <definedName name="X" hidden="1">{#N/A,#N/A,FALSE,"Planilha";#N/A,#N/A,FALSE,"Resumo";#N/A,#N/A,FALSE,"Fisico";#N/A,#N/A,FALSE,"Financeiro";#N/A,#N/A,FALSE,"Financeiro"}</definedName>
    <definedName name="Xa" localSheetId="4">#REF!</definedName>
    <definedName name="Xa">#REF!</definedName>
    <definedName name="Xb" localSheetId="4">#REF!</definedName>
    <definedName name="Xb">#REF!</definedName>
    <definedName name="Xc" localSheetId="4">#REF!</definedName>
    <definedName name="Xc">#REF!</definedName>
    <definedName name="XX" localSheetId="4">#REF!</definedName>
    <definedName name="XX">[9]CUBACAO!#REF!</definedName>
    <definedName name="XXX" localSheetId="4">#N/A</definedName>
    <definedName name="XXX">#N/A</definedName>
    <definedName name="XXXX" localSheetId="4">#N/A</definedName>
    <definedName name="XXXX">#N/A</definedName>
    <definedName name="Y" localSheetId="4">#REF!</definedName>
    <definedName name="Y">#REF!</definedName>
    <definedName name="YY" localSheetId="4">#REF!</definedName>
    <definedName name="YY">[9]CUBACAO!#REF!</definedName>
    <definedName name="Z" localSheetId="4">#REF!</definedName>
    <definedName name="Z">#REF!</definedName>
    <definedName name="ZCERTOP">#REF!</definedName>
    <definedName name="ZZ" localSheetId="4">#REF!</definedName>
    <definedName name="ZZ">[9]CUBACAO!#REF!</definedName>
  </definedNames>
  <calcPr calcId="162913"/>
</workbook>
</file>

<file path=xl/calcChain.xml><?xml version="1.0" encoding="utf-8"?>
<calcChain xmlns="http://schemas.openxmlformats.org/spreadsheetml/2006/main">
  <c r="K3" i="4" l="1"/>
  <c r="R3" i="4"/>
  <c r="O3" i="4"/>
  <c r="A3" i="4"/>
  <c r="E2" i="2"/>
  <c r="Q131" i="1"/>
  <c r="P131" i="1"/>
  <c r="O131" i="1"/>
  <c r="Q130" i="1"/>
  <c r="P130" i="1"/>
  <c r="O130" i="1"/>
  <c r="Q129" i="1"/>
  <c r="Q128" i="1"/>
  <c r="P128" i="1"/>
  <c r="O128" i="1"/>
  <c r="Q127" i="1"/>
  <c r="P127" i="1"/>
  <c r="O127" i="1"/>
  <c r="Q126" i="1"/>
  <c r="P126" i="1"/>
  <c r="O126" i="1"/>
  <c r="Q125" i="1"/>
  <c r="P125" i="1"/>
  <c r="O125" i="1"/>
  <c r="Q124" i="1"/>
  <c r="P124" i="1"/>
  <c r="O124" i="1"/>
  <c r="Q123" i="1"/>
  <c r="P123" i="1"/>
  <c r="O123" i="1"/>
  <c r="Q122" i="1"/>
  <c r="P122" i="1"/>
  <c r="O122" i="1"/>
  <c r="Q121" i="1"/>
  <c r="P121" i="1"/>
  <c r="O121" i="1"/>
  <c r="Q120" i="1"/>
  <c r="P120" i="1"/>
  <c r="O120" i="1"/>
  <c r="Q119" i="1"/>
  <c r="P119" i="1"/>
  <c r="O119" i="1"/>
  <c r="Q118" i="1"/>
  <c r="P118" i="1"/>
  <c r="O118" i="1"/>
  <c r="Q117" i="1"/>
  <c r="Q116" i="1"/>
  <c r="P116" i="1"/>
  <c r="O116" i="1"/>
  <c r="Q115" i="1"/>
  <c r="P115" i="1"/>
  <c r="O115" i="1"/>
  <c r="Q114" i="1"/>
  <c r="P114" i="1"/>
  <c r="O114" i="1"/>
  <c r="Q113" i="1"/>
  <c r="P113" i="1"/>
  <c r="O113" i="1"/>
  <c r="Q112" i="1"/>
  <c r="P112" i="1"/>
  <c r="O112" i="1"/>
  <c r="Q111" i="1"/>
  <c r="P111" i="1"/>
  <c r="O111" i="1"/>
  <c r="Q110" i="1"/>
  <c r="Q109" i="1"/>
  <c r="Q108" i="1"/>
  <c r="P108" i="1"/>
  <c r="O108" i="1"/>
  <c r="Q107" i="1"/>
  <c r="P107" i="1"/>
  <c r="O107" i="1"/>
  <c r="Q106" i="1"/>
  <c r="P106" i="1"/>
  <c r="O106" i="1"/>
  <c r="Q105" i="1"/>
  <c r="P105" i="1"/>
  <c r="O105" i="1"/>
  <c r="Q104" i="1"/>
  <c r="Q103" i="1"/>
  <c r="P103" i="1"/>
  <c r="O103" i="1"/>
  <c r="Q102" i="1"/>
  <c r="P102" i="1"/>
  <c r="O102" i="1"/>
  <c r="Q101" i="1"/>
  <c r="P101" i="1"/>
  <c r="O101" i="1"/>
  <c r="Q100" i="1"/>
  <c r="P100" i="1"/>
  <c r="O100" i="1"/>
  <c r="Q99" i="1"/>
  <c r="P99" i="1"/>
  <c r="O99" i="1"/>
  <c r="Q98" i="1"/>
  <c r="Q97" i="1"/>
  <c r="Q96" i="1"/>
  <c r="P96" i="1"/>
  <c r="O96" i="1"/>
  <c r="Q95" i="1"/>
  <c r="P95" i="1"/>
  <c r="O95" i="1"/>
  <c r="Q94" i="1"/>
  <c r="P94" i="1"/>
  <c r="O94" i="1"/>
  <c r="Q93" i="1"/>
  <c r="P93" i="1"/>
  <c r="O93" i="1"/>
  <c r="Q92" i="1"/>
  <c r="P92" i="1"/>
  <c r="O92" i="1"/>
  <c r="Q91" i="1"/>
  <c r="P91" i="1"/>
  <c r="O91" i="1"/>
  <c r="Q90" i="1"/>
  <c r="P90" i="1"/>
  <c r="O90" i="1"/>
  <c r="Q89" i="1"/>
  <c r="P89" i="1"/>
  <c r="O89" i="1"/>
  <c r="Q88" i="1"/>
  <c r="P88" i="1"/>
  <c r="O88" i="1"/>
  <c r="Q87" i="1"/>
  <c r="P87" i="1"/>
  <c r="O87" i="1"/>
  <c r="Q86" i="1"/>
  <c r="P86" i="1"/>
  <c r="O86" i="1"/>
  <c r="Q85" i="1"/>
  <c r="P85" i="1"/>
  <c r="O85" i="1"/>
  <c r="Q84" i="1"/>
  <c r="P84" i="1"/>
  <c r="O84" i="1"/>
  <c r="Q83" i="1"/>
  <c r="P83" i="1"/>
  <c r="O83" i="1"/>
  <c r="Q82" i="1"/>
  <c r="P82" i="1"/>
  <c r="O82" i="1"/>
  <c r="Q81" i="1"/>
  <c r="Q80" i="1"/>
  <c r="P80" i="1"/>
  <c r="O80" i="1"/>
  <c r="Q79" i="1"/>
  <c r="P79" i="1"/>
  <c r="O79" i="1"/>
  <c r="Q78" i="1"/>
  <c r="P78" i="1"/>
  <c r="O78" i="1"/>
  <c r="Q77" i="1"/>
  <c r="P77" i="1"/>
  <c r="O77" i="1"/>
  <c r="Q76" i="1"/>
  <c r="Q75" i="1"/>
  <c r="P75" i="1"/>
  <c r="O75" i="1"/>
  <c r="Q74" i="1"/>
  <c r="P74" i="1"/>
  <c r="O74" i="1"/>
  <c r="Q73" i="1"/>
  <c r="P73" i="1"/>
  <c r="O73" i="1"/>
  <c r="Q72" i="1"/>
  <c r="P72" i="1"/>
  <c r="O72" i="1"/>
  <c r="Q71" i="1"/>
  <c r="P71" i="1"/>
  <c r="O71" i="1"/>
  <c r="Q70" i="1"/>
  <c r="P70" i="1"/>
  <c r="O70" i="1"/>
  <c r="Q69" i="1"/>
  <c r="Q68" i="1"/>
  <c r="P68" i="1"/>
  <c r="O68" i="1"/>
  <c r="Q67" i="1"/>
  <c r="P67" i="1"/>
  <c r="O67" i="1"/>
  <c r="Q66" i="1"/>
  <c r="P66" i="1"/>
  <c r="O66" i="1"/>
  <c r="Q65" i="1"/>
  <c r="P65" i="1"/>
  <c r="O65" i="1"/>
  <c r="Q64" i="1"/>
  <c r="P64" i="1"/>
  <c r="O64" i="1"/>
  <c r="Q63" i="1"/>
  <c r="P63" i="1"/>
  <c r="O63" i="1"/>
  <c r="Q62" i="1"/>
  <c r="P62" i="1"/>
  <c r="O62" i="1"/>
  <c r="Q61" i="1"/>
  <c r="Q60" i="1"/>
  <c r="P60" i="1"/>
  <c r="O60" i="1"/>
  <c r="Q59" i="1"/>
  <c r="P59" i="1"/>
  <c r="O59" i="1"/>
  <c r="Q58" i="1"/>
  <c r="Q57" i="1"/>
  <c r="P57" i="1"/>
  <c r="O57" i="1"/>
  <c r="Q56" i="1"/>
  <c r="P56" i="1"/>
  <c r="O56" i="1"/>
  <c r="Q55" i="1"/>
  <c r="P55" i="1"/>
  <c r="O55" i="1"/>
  <c r="Q54" i="1"/>
  <c r="P54" i="1"/>
  <c r="O54" i="1"/>
  <c r="Q53" i="1"/>
  <c r="Q52" i="1"/>
  <c r="P52" i="1"/>
  <c r="O52" i="1"/>
  <c r="Q51" i="1"/>
  <c r="P51" i="1"/>
  <c r="O51" i="1"/>
  <c r="Q50" i="1"/>
  <c r="P50" i="1"/>
  <c r="O50" i="1"/>
  <c r="Q49" i="1"/>
  <c r="P49" i="1"/>
  <c r="O49" i="1"/>
  <c r="Q48" i="1"/>
  <c r="Q47" i="1"/>
  <c r="P47" i="1"/>
  <c r="O47" i="1"/>
  <c r="Q46" i="1"/>
  <c r="P46" i="1"/>
  <c r="O46" i="1"/>
  <c r="Q45" i="1"/>
  <c r="P45" i="1"/>
  <c r="O45" i="1"/>
  <c r="Q44" i="1"/>
  <c r="Q43" i="1"/>
  <c r="P43" i="1"/>
  <c r="O43" i="1"/>
  <c r="Q42" i="1"/>
  <c r="P42" i="1"/>
  <c r="O42" i="1"/>
  <c r="Q41" i="1"/>
  <c r="P41" i="1"/>
  <c r="O41" i="1"/>
  <c r="Q40" i="1"/>
  <c r="Q39" i="1"/>
  <c r="Q38" i="1"/>
  <c r="P38" i="1"/>
  <c r="O38" i="1"/>
  <c r="Q37" i="1"/>
  <c r="Q36" i="1"/>
  <c r="P36" i="1"/>
  <c r="O36" i="1"/>
  <c r="Q35" i="1"/>
  <c r="Q34" i="1"/>
  <c r="Q33" i="1"/>
  <c r="P33" i="1"/>
  <c r="O33" i="1"/>
  <c r="Q32" i="1"/>
  <c r="Q31" i="1"/>
  <c r="P31" i="1"/>
  <c r="O31" i="1"/>
  <c r="Q30" i="1"/>
  <c r="P30" i="1"/>
  <c r="O30" i="1"/>
  <c r="Q29" i="1"/>
  <c r="P29" i="1"/>
  <c r="O29" i="1"/>
  <c r="Q28" i="1"/>
  <c r="Q27" i="1"/>
  <c r="P27" i="1"/>
  <c r="O27" i="1"/>
  <c r="Q26" i="1"/>
  <c r="Q25" i="1"/>
  <c r="P25" i="1"/>
  <c r="O25" i="1"/>
  <c r="Q24" i="1"/>
  <c r="Q23" i="1"/>
  <c r="Q22" i="1"/>
  <c r="P22" i="1"/>
  <c r="O22" i="1"/>
  <c r="Q21" i="1"/>
  <c r="Q20" i="1"/>
  <c r="P20" i="1"/>
  <c r="O20" i="1"/>
  <c r="Q19" i="1"/>
  <c r="Q18" i="1"/>
  <c r="P18" i="1"/>
  <c r="O18" i="1"/>
  <c r="Q17" i="1"/>
  <c r="P17" i="1"/>
  <c r="O17" i="1"/>
  <c r="Q16" i="1"/>
  <c r="Q15" i="1"/>
  <c r="Q14" i="1"/>
  <c r="P14" i="1"/>
  <c r="O14" i="1"/>
  <c r="Q13" i="1"/>
  <c r="P13" i="1"/>
  <c r="O13" i="1"/>
  <c r="Q12" i="1"/>
  <c r="P12" i="1"/>
  <c r="O12" i="1"/>
  <c r="Q11" i="1"/>
  <c r="Q10" i="1"/>
  <c r="P10" i="1"/>
  <c r="O10" i="1"/>
  <c r="Q9" i="1"/>
  <c r="P9" i="1"/>
  <c r="O9" i="1"/>
  <c r="Q8" i="1"/>
  <c r="P8" i="1"/>
  <c r="O8" i="1"/>
  <c r="Q7" i="1"/>
  <c r="K37" i="3"/>
  <c r="H38" i="3" s="1"/>
  <c r="K35" i="3"/>
  <c r="G36" i="3" s="1"/>
  <c r="K33" i="3"/>
  <c r="K31" i="3"/>
  <c r="G32" i="3" s="1"/>
  <c r="H32" i="3" s="1"/>
  <c r="K29" i="3"/>
  <c r="G30" i="3" s="1"/>
  <c r="H30" i="3" s="1"/>
  <c r="K27" i="3"/>
  <c r="J28" i="3" s="1"/>
  <c r="J41" i="3" s="1"/>
  <c r="K25" i="3"/>
  <c r="G26" i="3" s="1"/>
  <c r="H26" i="3" s="1"/>
  <c r="K23" i="3"/>
  <c r="H24" i="3" s="1"/>
  <c r="I24" i="3" s="1"/>
  <c r="K21" i="3"/>
  <c r="E22" i="3" s="1"/>
  <c r="K19" i="3"/>
  <c r="K17" i="3"/>
  <c r="J18" i="3" s="1"/>
  <c r="K15" i="3"/>
  <c r="K13" i="3"/>
  <c r="F14" i="3" s="1"/>
  <c r="G14" i="3" s="1"/>
  <c r="K11" i="3"/>
  <c r="E12" i="3" s="1"/>
  <c r="F12" i="3" s="1"/>
  <c r="K9" i="3"/>
  <c r="E10" i="3" s="1"/>
  <c r="K7" i="3"/>
  <c r="E8" i="3" s="1"/>
  <c r="E41" i="3" l="1"/>
  <c r="F22" i="3"/>
  <c r="H36" i="3"/>
  <c r="I38" i="3"/>
  <c r="G16" i="3"/>
  <c r="H16" i="3" s="1"/>
  <c r="G34" i="3"/>
  <c r="H34" i="3" s="1"/>
  <c r="I20" i="3"/>
  <c r="K40" i="3"/>
  <c r="E21" i="3" s="1"/>
  <c r="H41" i="3" l="1"/>
  <c r="H40" i="3" s="1"/>
  <c r="C11" i="3"/>
  <c r="E11" i="3" s="1"/>
  <c r="F11" i="3" s="1"/>
  <c r="C27" i="3"/>
  <c r="J27" i="3" s="1"/>
  <c r="C9" i="3"/>
  <c r="E9" i="3" s="1"/>
  <c r="C19" i="3"/>
  <c r="I19" i="3" s="1"/>
  <c r="C35" i="3"/>
  <c r="G35" i="3" s="1"/>
  <c r="H35" i="3" s="1"/>
  <c r="C21" i="3"/>
  <c r="C17" i="3"/>
  <c r="J17" i="3" s="1"/>
  <c r="C7" i="3"/>
  <c r="E7" i="3" s="1"/>
  <c r="C37" i="3"/>
  <c r="H37" i="3" s="1"/>
  <c r="I37" i="3" s="1"/>
  <c r="F41" i="3"/>
  <c r="F40" i="3" s="1"/>
  <c r="F21" i="3"/>
  <c r="E40" i="3"/>
  <c r="E43" i="3"/>
  <c r="C25" i="3"/>
  <c r="G25" i="3" s="1"/>
  <c r="H25" i="3" s="1"/>
  <c r="J40" i="3"/>
  <c r="C13" i="3"/>
  <c r="F13" i="3" s="1"/>
  <c r="G13" i="3" s="1"/>
  <c r="C33" i="3"/>
  <c r="G33" i="3" s="1"/>
  <c r="H33" i="3" s="1"/>
  <c r="C15" i="3"/>
  <c r="G15" i="3" s="1"/>
  <c r="H15" i="3" s="1"/>
  <c r="C29" i="3"/>
  <c r="G29" i="3" s="1"/>
  <c r="H29" i="3" s="1"/>
  <c r="I41" i="3"/>
  <c r="I40" i="3" s="1"/>
  <c r="C23" i="3"/>
  <c r="H23" i="3" s="1"/>
  <c r="I23" i="3" s="1"/>
  <c r="G41" i="3"/>
  <c r="G40" i="3" s="1"/>
  <c r="C31" i="3"/>
  <c r="G31" i="3" s="1"/>
  <c r="H31" i="3" s="1"/>
  <c r="E42" i="3" l="1"/>
  <c r="F43" i="3"/>
  <c r="F42" i="3" l="1"/>
  <c r="G43" i="3"/>
  <c r="C2" i="5"/>
  <c r="E2" i="5"/>
  <c r="D2" i="5"/>
  <c r="A2" i="5"/>
  <c r="G42" i="3" l="1"/>
  <c r="H43" i="3"/>
  <c r="H42" i="3" l="1"/>
  <c r="I43" i="3"/>
  <c r="J43" i="3" l="1"/>
  <c r="J42" i="3" s="1"/>
  <c r="I42" i="3"/>
</calcChain>
</file>

<file path=xl/sharedStrings.xml><?xml version="1.0" encoding="utf-8"?>
<sst xmlns="http://schemas.openxmlformats.org/spreadsheetml/2006/main" count="6746" uniqueCount="1424">
  <si>
    <t>Obra</t>
  </si>
  <si>
    <t>Bancos</t>
  </si>
  <si>
    <t>B.D.I.</t>
  </si>
  <si>
    <t>Encargos Sociais</t>
  </si>
  <si>
    <t>Código</t>
  </si>
  <si>
    <t>Banco</t>
  </si>
  <si>
    <t>Descrição</t>
  </si>
  <si>
    <t>Und</t>
  </si>
  <si>
    <t>Quant.</t>
  </si>
  <si>
    <t>Valor Unit</t>
  </si>
  <si>
    <t xml:space="preserve"> 1 </t>
  </si>
  <si>
    <t xml:space="preserve"> 1.1 </t>
  </si>
  <si>
    <t>SINAPI</t>
  </si>
  <si>
    <t>m²</t>
  </si>
  <si>
    <t xml:space="preserve"> 2 </t>
  </si>
  <si>
    <t xml:space="preserve"> 2.1 </t>
  </si>
  <si>
    <t>M</t>
  </si>
  <si>
    <t xml:space="preserve"> 2.2 </t>
  </si>
  <si>
    <t xml:space="preserve"> 3 </t>
  </si>
  <si>
    <t xml:space="preserve"> 3.1 </t>
  </si>
  <si>
    <t xml:space="preserve"> 3.2 </t>
  </si>
  <si>
    <t>ORSE</t>
  </si>
  <si>
    <t>Total sem BDI</t>
  </si>
  <si>
    <t>Total do BDI</t>
  </si>
  <si>
    <t>Total Geral</t>
  </si>
  <si>
    <t>UN</t>
  </si>
  <si>
    <t>Planilha Orçamentária Analítica</t>
  </si>
  <si>
    <t>Tipo</t>
  </si>
  <si>
    <t>Total</t>
  </si>
  <si>
    <t>Composição</t>
  </si>
  <si>
    <t>Composição Auxiliar</t>
  </si>
  <si>
    <t xml:space="preserve"> 88262 </t>
  </si>
  <si>
    <t>CARPINTEIRO DE FORMAS COM ENCARGOS COMPLEMENTARES</t>
  </si>
  <si>
    <t>H</t>
  </si>
  <si>
    <t xml:space="preserve"> 88316 </t>
  </si>
  <si>
    <t>SERVENTE COM ENCARGOS COMPLEMENTARES</t>
  </si>
  <si>
    <t>Insumo</t>
  </si>
  <si>
    <t>Material</t>
  </si>
  <si>
    <t xml:space="preserve"> 00004813 </t>
  </si>
  <si>
    <t>PLACA DE OBRA (PARA CONSTRUCAO CIVIL) EM CHAPA GALVANIZADA *N. 22*, ADESIVADA, DE *2,4 X 1,2* M (SEM POSTES PARA FIXACAO)</t>
  </si>
  <si>
    <t>KG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</si>
  <si>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</si>
  <si>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</si>
  <si>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</si>
  <si>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</si>
  <si>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</si>
  <si>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</si>
  <si>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</si>
  <si>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CHP</t>
  </si>
  <si>
    <t>CHI</t>
  </si>
  <si>
    <t xml:space="preserve"> 88260 </t>
  </si>
  <si>
    <t>CALCETEIRO COM ENCARGOS COMPLEMENTARES</t>
  </si>
  <si>
    <t>m³</t>
  </si>
  <si>
    <t>MIL</t>
  </si>
  <si>
    <t xml:space="preserve"> 4 </t>
  </si>
  <si>
    <t>un</t>
  </si>
  <si>
    <t>Mão de Obra</t>
  </si>
  <si>
    <t xml:space="preserve"> 4.4 </t>
  </si>
  <si>
    <t xml:space="preserve"> 5 </t>
  </si>
  <si>
    <t xml:space="preserve"> 5.1 </t>
  </si>
  <si>
    <t>Conversão InfoWOrca</t>
  </si>
  <si>
    <t xml:space="preserve"> 10549 </t>
  </si>
  <si>
    <t>Encargos Complementares - Servente</t>
  </si>
  <si>
    <t>Provisórios</t>
  </si>
  <si>
    <t>h</t>
  </si>
  <si>
    <t xml:space="preserve"> 00006111/SINAPI </t>
  </si>
  <si>
    <t>Servente de obras (horista)</t>
  </si>
  <si>
    <t>CÁLCULO DE BDI</t>
  </si>
  <si>
    <t>Rodovias e Ferrovias - Infra Urbana, praças, calçadas, etc.</t>
  </si>
  <si>
    <t>Abastecimento de Água, Coleta de Esgoto</t>
  </si>
  <si>
    <t>Fornecimento de materiais e equipamentos</t>
  </si>
  <si>
    <t>Construção e Manutenção de Estações e Redes de Distribuição de Energia Elétrica</t>
  </si>
  <si>
    <t>Portuárias, Marítimas e Fluviais</t>
  </si>
  <si>
    <t>Item componente do BDI</t>
  </si>
  <si>
    <t>% Informado</t>
  </si>
  <si>
    <t>1ºQ</t>
  </si>
  <si>
    <t>Médio</t>
  </si>
  <si>
    <t>3º Q</t>
  </si>
  <si>
    <t>Administração Central ( AC )</t>
  </si>
  <si>
    <t>7.85</t>
  </si>
  <si>
    <t>Seguro (S) e Garantia (G)</t>
  </si>
  <si>
    <t>Risco (R)</t>
  </si>
  <si>
    <t>Despesas Financeiras (DF)</t>
  </si>
  <si>
    <t>Lucro (L)</t>
  </si>
  <si>
    <t>Conforme Legislação Específica</t>
  </si>
  <si>
    <t>Observações</t>
  </si>
  <si>
    <t>VALORES DE BDI POR TIPO DE OBRA</t>
  </si>
  <si>
    <t>1) Preencher apenas a coluna % Informado (Coluna B)</t>
  </si>
  <si>
    <t>Tipo de Obra</t>
  </si>
  <si>
    <t>Construção de Edifícios</t>
  </si>
  <si>
    <t>Construção de Rodovias e Ferrovias - Infra Urbana, praças, etc.</t>
  </si>
  <si>
    <t>B.D.I  =</t>
  </si>
  <si>
    <t>Rede de Abastecimento de Água, Coleta de Esgotos</t>
  </si>
  <si>
    <t>Fórmula Utilizada:</t>
  </si>
  <si>
    <t>Estações e Redes de Distribuição de Energia Elétrica</t>
  </si>
  <si>
    <t>Obras Portuárias, Marítimas e Fluviais</t>
  </si>
  <si>
    <t>Fornecimento de Materiais e Equipamentos</t>
  </si>
  <si>
    <t>Observações sobre os % informados no cálculo do BDI, neste caso:</t>
  </si>
  <si>
    <t>Construção e Reforma de quaisquer Edificações inclusive Unidades Habitacionais, Escolas, Hospitais, de uso Agropecuário, Estações p/Trens/Metrôs, Estádios e Quadras Esportivas</t>
  </si>
  <si>
    <t xml:space="preserve"> 6 </t>
  </si>
  <si>
    <t xml:space="preserve"> 4.1 </t>
  </si>
  <si>
    <t xml:space="preserve"> 4.2 </t>
  </si>
  <si>
    <t xml:space="preserve"> 4.3 </t>
  </si>
  <si>
    <t xml:space="preserve"> 5.2 </t>
  </si>
  <si>
    <t>L</t>
  </si>
  <si>
    <t xml:space="preserve"> 6.1 </t>
  </si>
  <si>
    <t xml:space="preserve"> 6.2 </t>
  </si>
  <si>
    <t xml:space="preserve"> 6.3 </t>
  </si>
  <si>
    <t xml:space="preserve"> 00000370 </t>
  </si>
  <si>
    <t>AREIA MEDIA - POSTO JAZIDA/FORNECEDOR (RETIRADO NA JAZIDA, SEM TRANSPORTE)</t>
  </si>
  <si>
    <t xml:space="preserve"> 88310 </t>
  </si>
  <si>
    <t>PINTOR COM ENCARGOS COMPLEMENTARES</t>
  </si>
  <si>
    <t>3) O cálculo do BDI se baseia na fórmula abaixo utilizada pelo Acórdão 2622/13 do TCU, conforme CE GEPAD 354/2013 de 17/10/2013.</t>
  </si>
  <si>
    <t xml:space="preserve"> 103689 </t>
  </si>
  <si>
    <t>FORNECIMENTO E INSTALAÇÃO DE PLACA DE OBRA COM CHAPA GALVANIZADA E ESTRUTURA DE MADEIRA. AF_03/2022_PS</t>
  </si>
  <si>
    <t>Próprio</t>
  </si>
  <si>
    <t xml:space="preserve"> 2.3 </t>
  </si>
  <si>
    <t xml:space="preserve"> 3.3 </t>
  </si>
  <si>
    <t xml:space="preserve"> 102234 </t>
  </si>
  <si>
    <t>PINTURA IMUNIZANTE PARA MADEIRA, 2 DEMÃOS. AF_01/2021</t>
  </si>
  <si>
    <t xml:space="preserve"> 00004509 </t>
  </si>
  <si>
    <t>SARRAFO *2,5 X 10* CM EM PINUS, MISTA OU EQUIVALENTE DA REGIAO - BRUTA</t>
  </si>
  <si>
    <t xml:space="preserve"> 00005065 </t>
  </si>
  <si>
    <t>PREGO DE ACO POLIDO COM CABECA 10 X 10 (7/8 X 17)</t>
  </si>
  <si>
    <t xml:space="preserve"> 00005069 </t>
  </si>
  <si>
    <t>PREGO DE ACO POLIDO COM CABECA 17 X 27 (2 1/2 X 11)</t>
  </si>
  <si>
    <t>PAVI - PAVIMENTAÇÃO</t>
  </si>
  <si>
    <t xml:space="preserve"> 88628 </t>
  </si>
  <si>
    <t>ARGAMASSA TRAÇO 1:3 (EM VOLUME DE CIMENTO E AREIA MÉDIA ÚMIDA), PREPARO MECÂNICO COM BETONEIRA 400 L. AF_08/2019</t>
  </si>
  <si>
    <r>
      <rPr>
        <b/>
        <sz val="9.5"/>
        <rFont val="Calibri"/>
        <family val="1"/>
      </rPr>
      <t>CÓDIGO</t>
    </r>
  </si>
  <si>
    <r>
      <rPr>
        <b/>
        <sz val="9.5"/>
        <rFont val="Calibri"/>
        <family val="1"/>
      </rPr>
      <t>DESCRIÇÃO</t>
    </r>
  </si>
  <si>
    <r>
      <rPr>
        <b/>
        <sz val="9.5"/>
        <color rgb="FFFFFFFF"/>
        <rFont val="Calibri"/>
        <family val="1"/>
      </rPr>
      <t>COM DESONERAÇÃO</t>
    </r>
  </si>
  <si>
    <r>
      <rPr>
        <b/>
        <sz val="9.5"/>
        <color rgb="FFFFFFFF"/>
        <rFont val="Calibri"/>
        <family val="1"/>
      </rPr>
      <t>SEM DESONERAÇÃO</t>
    </r>
  </si>
  <si>
    <r>
      <rPr>
        <b/>
        <sz val="9.5"/>
        <rFont val="Calibri"/>
        <family val="1"/>
      </rPr>
      <t xml:space="preserve">HORISTA
</t>
    </r>
    <r>
      <rPr>
        <b/>
        <sz val="9.5"/>
        <rFont val="Calibri"/>
        <family val="1"/>
      </rPr>
      <t>%</t>
    </r>
  </si>
  <si>
    <r>
      <rPr>
        <b/>
        <sz val="9.5"/>
        <rFont val="Calibri"/>
        <family val="1"/>
      </rPr>
      <t xml:space="preserve">MENSALISTA
</t>
    </r>
    <r>
      <rPr>
        <b/>
        <sz val="9.5"/>
        <rFont val="Calibri"/>
        <family val="1"/>
      </rPr>
      <t>%</t>
    </r>
  </si>
  <si>
    <r>
      <rPr>
        <b/>
        <sz val="9.5"/>
        <color rgb="FFFFFFFF"/>
        <rFont val="Calibri"/>
        <family val="1"/>
      </rPr>
      <t>GRUPO A</t>
    </r>
  </si>
  <si>
    <r>
      <rPr>
        <sz val="9.5"/>
        <rFont val="Calibri"/>
        <family val="1"/>
      </rPr>
      <t>A1</t>
    </r>
  </si>
  <si>
    <r>
      <rPr>
        <sz val="9.5"/>
        <rFont val="Calibri"/>
        <family val="1"/>
      </rPr>
      <t>INSS</t>
    </r>
  </si>
  <si>
    <r>
      <rPr>
        <sz val="9.5"/>
        <rFont val="Calibri"/>
        <family val="1"/>
      </rPr>
      <t>A2</t>
    </r>
  </si>
  <si>
    <r>
      <rPr>
        <sz val="9.5"/>
        <rFont val="Calibri"/>
        <family val="1"/>
      </rPr>
      <t>SESI</t>
    </r>
  </si>
  <si>
    <r>
      <rPr>
        <sz val="9.5"/>
        <rFont val="Calibri"/>
        <family val="1"/>
      </rPr>
      <t>A3</t>
    </r>
  </si>
  <si>
    <r>
      <rPr>
        <sz val="9.5"/>
        <rFont val="Calibri"/>
        <family val="1"/>
      </rPr>
      <t>SENAI</t>
    </r>
  </si>
  <si>
    <r>
      <rPr>
        <sz val="9.5"/>
        <rFont val="Calibri"/>
        <family val="1"/>
      </rPr>
      <t>A4</t>
    </r>
  </si>
  <si>
    <r>
      <rPr>
        <sz val="9.5"/>
        <rFont val="Calibri"/>
        <family val="1"/>
      </rPr>
      <t>INCRA</t>
    </r>
  </si>
  <si>
    <r>
      <rPr>
        <sz val="9.5"/>
        <rFont val="Calibri"/>
        <family val="1"/>
      </rPr>
      <t>A5</t>
    </r>
  </si>
  <si>
    <r>
      <rPr>
        <sz val="9.5"/>
        <rFont val="Calibri"/>
        <family val="1"/>
      </rPr>
      <t>SEBRAE</t>
    </r>
  </si>
  <si>
    <r>
      <rPr>
        <sz val="9.5"/>
        <rFont val="Calibri"/>
        <family val="1"/>
      </rPr>
      <t>A6</t>
    </r>
  </si>
  <si>
    <r>
      <rPr>
        <sz val="9.5"/>
        <rFont val="Calibri"/>
        <family val="1"/>
      </rPr>
      <t>Salário Educação</t>
    </r>
  </si>
  <si>
    <r>
      <rPr>
        <sz val="9.5"/>
        <rFont val="Calibri"/>
        <family val="1"/>
      </rPr>
      <t>A7</t>
    </r>
  </si>
  <si>
    <r>
      <rPr>
        <sz val="9.5"/>
        <rFont val="Calibri"/>
        <family val="1"/>
      </rPr>
      <t>Seguro Contra Acidentes de Trabalho</t>
    </r>
  </si>
  <si>
    <r>
      <rPr>
        <sz val="9.5"/>
        <rFont val="Calibri"/>
        <family val="1"/>
      </rPr>
      <t>A8</t>
    </r>
  </si>
  <si>
    <r>
      <rPr>
        <sz val="9.5"/>
        <rFont val="Calibri"/>
        <family val="1"/>
      </rPr>
      <t>FGTS</t>
    </r>
  </si>
  <si>
    <r>
      <rPr>
        <sz val="9.5"/>
        <rFont val="Calibri"/>
        <family val="1"/>
      </rPr>
      <t>A9</t>
    </r>
  </si>
  <si>
    <r>
      <rPr>
        <sz val="9.5"/>
        <rFont val="Calibri"/>
        <family val="1"/>
      </rPr>
      <t>SECONCI</t>
    </r>
  </si>
  <si>
    <r>
      <rPr>
        <b/>
        <sz val="9.5"/>
        <rFont val="Calibri"/>
        <family val="1"/>
      </rPr>
      <t>A</t>
    </r>
  </si>
  <si>
    <r>
      <rPr>
        <b/>
        <sz val="9.5"/>
        <rFont val="Calibri"/>
        <family val="1"/>
      </rPr>
      <t>Total</t>
    </r>
  </si>
  <si>
    <r>
      <rPr>
        <b/>
        <sz val="9.5"/>
        <color rgb="FFFFFFFF"/>
        <rFont val="Calibri"/>
        <family val="1"/>
      </rPr>
      <t>GRUPO B</t>
    </r>
  </si>
  <si>
    <r>
      <rPr>
        <sz val="9.5"/>
        <rFont val="Calibri"/>
        <family val="1"/>
      </rPr>
      <t>B1</t>
    </r>
  </si>
  <si>
    <r>
      <rPr>
        <sz val="9.5"/>
        <rFont val="Calibri"/>
        <family val="1"/>
      </rPr>
      <t>Repouso Semanal Remunerado</t>
    </r>
  </si>
  <si>
    <r>
      <rPr>
        <sz val="9.5"/>
        <rFont val="Calibri"/>
        <family val="1"/>
      </rPr>
      <t>Não incide</t>
    </r>
  </si>
  <si>
    <r>
      <rPr>
        <sz val="9.5"/>
        <rFont val="Calibri"/>
        <family val="1"/>
      </rPr>
      <t>B2</t>
    </r>
  </si>
  <si>
    <r>
      <rPr>
        <sz val="9.5"/>
        <rFont val="Calibri"/>
        <family val="1"/>
      </rPr>
      <t>Feriados</t>
    </r>
  </si>
  <si>
    <r>
      <rPr>
        <sz val="9.5"/>
        <rFont val="Calibri"/>
        <family val="1"/>
      </rPr>
      <t>B3</t>
    </r>
  </si>
  <si>
    <r>
      <rPr>
        <sz val="9.5"/>
        <rFont val="Calibri"/>
        <family val="1"/>
      </rPr>
      <t>Auxílio - Enfermidade</t>
    </r>
  </si>
  <si>
    <r>
      <rPr>
        <sz val="9.5"/>
        <rFont val="Calibri"/>
        <family val="1"/>
      </rPr>
      <t>B4</t>
    </r>
  </si>
  <si>
    <r>
      <rPr>
        <sz val="9.5"/>
        <rFont val="Calibri"/>
        <family val="1"/>
      </rPr>
      <t>13º Salário</t>
    </r>
  </si>
  <si>
    <r>
      <rPr>
        <sz val="9.5"/>
        <rFont val="Calibri"/>
        <family val="1"/>
      </rPr>
      <t>B5</t>
    </r>
  </si>
  <si>
    <r>
      <rPr>
        <sz val="9.5"/>
        <rFont val="Calibri"/>
        <family val="1"/>
      </rPr>
      <t>Licença Paternidade</t>
    </r>
  </si>
  <si>
    <r>
      <rPr>
        <sz val="9.5"/>
        <rFont val="Calibri"/>
        <family val="1"/>
      </rPr>
      <t>B6</t>
    </r>
  </si>
  <si>
    <r>
      <rPr>
        <sz val="9.5"/>
        <rFont val="Calibri"/>
        <family val="1"/>
      </rPr>
      <t>Faltas Justificadas</t>
    </r>
  </si>
  <si>
    <r>
      <rPr>
        <sz val="9.5"/>
        <rFont val="Calibri"/>
        <family val="1"/>
      </rPr>
      <t>B7</t>
    </r>
  </si>
  <si>
    <r>
      <rPr>
        <sz val="9.5"/>
        <rFont val="Calibri"/>
        <family val="1"/>
      </rPr>
      <t>Dias de Chuvas</t>
    </r>
  </si>
  <si>
    <r>
      <rPr>
        <sz val="9.5"/>
        <rFont val="Calibri"/>
        <family val="1"/>
      </rPr>
      <t>B8</t>
    </r>
  </si>
  <si>
    <r>
      <rPr>
        <sz val="9.5"/>
        <rFont val="Calibri"/>
        <family val="1"/>
      </rPr>
      <t>Auxílio Acidente de Trabalho</t>
    </r>
  </si>
  <si>
    <r>
      <rPr>
        <sz val="9.5"/>
        <rFont val="Calibri"/>
        <family val="1"/>
      </rPr>
      <t>B9</t>
    </r>
  </si>
  <si>
    <r>
      <rPr>
        <sz val="9.5"/>
        <rFont val="Calibri"/>
        <family val="1"/>
      </rPr>
      <t>Férias Gozadas</t>
    </r>
  </si>
  <si>
    <r>
      <rPr>
        <sz val="9.5"/>
        <rFont val="Calibri"/>
        <family val="1"/>
      </rPr>
      <t>B10</t>
    </r>
  </si>
  <si>
    <r>
      <rPr>
        <sz val="9.5"/>
        <rFont val="Calibri"/>
        <family val="1"/>
      </rPr>
      <t>Salário Maternidade</t>
    </r>
  </si>
  <si>
    <r>
      <rPr>
        <b/>
        <sz val="9.5"/>
        <rFont val="Calibri"/>
        <family val="1"/>
      </rPr>
      <t>B</t>
    </r>
  </si>
  <si>
    <r>
      <rPr>
        <b/>
        <sz val="9.5"/>
        <color rgb="FFFFFFFF"/>
        <rFont val="Calibri"/>
        <family val="1"/>
      </rPr>
      <t>GRUPO C</t>
    </r>
  </si>
  <si>
    <r>
      <rPr>
        <sz val="9.5"/>
        <rFont val="Calibri"/>
        <family val="1"/>
      </rPr>
      <t>C1</t>
    </r>
  </si>
  <si>
    <r>
      <rPr>
        <sz val="9.5"/>
        <rFont val="Calibri"/>
        <family val="1"/>
      </rPr>
      <t>Aviso Prévio Indenizado</t>
    </r>
  </si>
  <si>
    <r>
      <rPr>
        <sz val="9.5"/>
        <rFont val="Calibri"/>
        <family val="1"/>
      </rPr>
      <t>C2</t>
    </r>
  </si>
  <si>
    <r>
      <rPr>
        <sz val="9.5"/>
        <rFont val="Calibri"/>
        <family val="1"/>
      </rPr>
      <t>Aviso Prévio Trabalhado</t>
    </r>
  </si>
  <si>
    <r>
      <rPr>
        <sz val="9.5"/>
        <rFont val="Calibri"/>
        <family val="1"/>
      </rPr>
      <t>C3</t>
    </r>
  </si>
  <si>
    <r>
      <rPr>
        <sz val="9.5"/>
        <rFont val="Calibri"/>
        <family val="1"/>
      </rPr>
      <t>Férias Indenizadas</t>
    </r>
  </si>
  <si>
    <r>
      <rPr>
        <sz val="9.5"/>
        <rFont val="Calibri"/>
        <family val="1"/>
      </rPr>
      <t>C4</t>
    </r>
  </si>
  <si>
    <r>
      <rPr>
        <sz val="9.5"/>
        <rFont val="Calibri"/>
        <family val="1"/>
      </rPr>
      <t>Depósito Rescisão Sem Justa Causa</t>
    </r>
  </si>
  <si>
    <r>
      <rPr>
        <sz val="9.5"/>
        <rFont val="Calibri"/>
        <family val="1"/>
      </rPr>
      <t>C5</t>
    </r>
  </si>
  <si>
    <r>
      <rPr>
        <sz val="9.5"/>
        <rFont val="Calibri"/>
        <family val="1"/>
      </rPr>
      <t>Indenização Adicional</t>
    </r>
  </si>
  <si>
    <r>
      <rPr>
        <b/>
        <sz val="9.5"/>
        <rFont val="Calibri"/>
        <family val="1"/>
      </rPr>
      <t>C</t>
    </r>
  </si>
  <si>
    <r>
      <rPr>
        <b/>
        <sz val="9.5"/>
        <color rgb="FFFFFFFF"/>
        <rFont val="Calibri"/>
        <family val="1"/>
      </rPr>
      <t>GRUPO D</t>
    </r>
  </si>
  <si>
    <r>
      <rPr>
        <sz val="9.5"/>
        <rFont val="Calibri"/>
        <family val="1"/>
      </rPr>
      <t>D1</t>
    </r>
  </si>
  <si>
    <r>
      <rPr>
        <sz val="9.5"/>
        <rFont val="Calibri"/>
        <family val="1"/>
      </rPr>
      <t>Reincidência de Grupo A sobre Grupo B</t>
    </r>
  </si>
  <si>
    <r>
      <rPr>
        <sz val="9.5"/>
        <rFont val="Calibri"/>
        <family val="1"/>
      </rPr>
      <t>D2</t>
    </r>
  </si>
  <si>
    <t>Reincidência de Grupo A sobre Aviso Prévio Trabalhado e Reincidência do FGTS sobre Aviso Prévio Indenizado</t>
  </si>
  <si>
    <r>
      <rPr>
        <b/>
        <sz val="9.5"/>
        <rFont val="Calibri"/>
        <family val="1"/>
      </rPr>
      <t>D</t>
    </r>
  </si>
  <si>
    <r>
      <rPr>
        <b/>
        <sz val="9.5"/>
        <color rgb="FFFFFFFF"/>
        <rFont val="Calibri"/>
        <family val="1"/>
      </rPr>
      <t>TOTAL(A+B+C+D)</t>
    </r>
  </si>
  <si>
    <t>Impostos (I) - PIS, COFINS, ISSQN</t>
  </si>
  <si>
    <t>2) Os Tributos normalmente aplicáveis são: PIS (O,65%), COFINS (3,00%) e ISS</t>
  </si>
  <si>
    <t>OBRAS DE REDES DE ÁGUA E ESGOTO
OS VALORES % INFORMADO ENQUADRAM-SE NOS LIMITES DO ACÓRDÃO 2622/2013-TCU-PLENÁRIO
OS VALORES % INFORMADO DE AC,DF E L ESTÃO NOS VALORES MÁXIMOS DOS LIMITES DO ACÓRDÃO 2622/2013-TCU-PLENÁRIO
OS VALORES % INFORMADO DE S+G E R FORAM CONSIDERADOS ZERADOS OU SEJA, ABAIXO DO MÍNIMO DOS LIMITES DO ACÓRDÃO 2622/2013-TCU-PLENÁRIO
BDI ={{[(1+AC+G+R) x (1+DF) x (1+L)} / (1-I)} - 1 } x 100</t>
  </si>
  <si>
    <r>
      <rPr>
        <b/>
        <sz val="9"/>
        <color rgb="FFFFFFFF"/>
        <rFont val="Aptos Narrow"/>
        <family val="2"/>
        <scheme val="minor"/>
      </rPr>
      <t>CRONOGRAMA FÍSICO-FINANCEIRO</t>
    </r>
  </si>
  <si>
    <r>
      <rPr>
        <b/>
        <sz val="9"/>
        <color rgb="FFFFFFFF"/>
        <rFont val="Aptos Narrow"/>
        <family val="2"/>
        <scheme val="minor"/>
      </rPr>
      <t>OBRA: CONSTRUÇÃO DE ESCOLA DE 8 SALAS</t>
    </r>
  </si>
  <si>
    <t>ITEM</t>
  </si>
  <si>
    <t>DESCRIÇÃO</t>
  </si>
  <si>
    <t>PERCENT. OBRA</t>
  </si>
  <si>
    <t>% / R$</t>
  </si>
  <si>
    <t>1 MÊS</t>
  </si>
  <si>
    <t>2 MESES</t>
  </si>
  <si>
    <t>3 MESES</t>
  </si>
  <si>
    <t>4 MESES</t>
  </si>
  <si>
    <t>5 MESES</t>
  </si>
  <si>
    <t>6 MESES</t>
  </si>
  <si>
    <t>TOTAL</t>
  </si>
  <si>
    <t>SERVIÇOS PRELIMINARES</t>
  </si>
  <si>
    <t>%</t>
  </si>
  <si>
    <t>R$</t>
  </si>
  <si>
    <t>MOVIMENTO DE TERRA</t>
  </si>
  <si>
    <r>
      <rPr>
        <sz val="9"/>
        <rFont val="Aptos Narrow"/>
        <family val="2"/>
        <scheme val="minor"/>
      </rPr>
      <t>ESTRUTURA - FUNDAÇÕES E
EMBASAMENTO</t>
    </r>
  </si>
  <si>
    <t>SUPERESTRUTURA</t>
  </si>
  <si>
    <t>PAREDES E PAINEIS</t>
  </si>
  <si>
    <t>ESQUADRIAS</t>
  </si>
  <si>
    <t>COBERTURA</t>
  </si>
  <si>
    <t>IMPERMEABILIZAÇÃO</t>
  </si>
  <si>
    <t>REVESTIMENTO DE PAREDES</t>
  </si>
  <si>
    <t>PAVIMENTAÇÃO E VEGETAÇÃO</t>
  </si>
  <si>
    <t>PINTURA</t>
  </si>
  <si>
    <t>INSTALAÇÕES ELÉTRICAS</t>
  </si>
  <si>
    <t>INSTALAÇÕES HIDRÁULICAS</t>
  </si>
  <si>
    <t>INSTALAÇÕES SANITÁRIAS</t>
  </si>
  <si>
    <t>LOUÇAS E METAIS</t>
  </si>
  <si>
    <t>DIVISÓRIAS E BANCADAS</t>
  </si>
  <si>
    <r>
      <rPr>
        <b/>
        <sz val="9"/>
        <color rgb="FFFFFFFF"/>
        <rFont val="Aptos Narrow"/>
        <family val="2"/>
        <scheme val="minor"/>
      </rPr>
      <t>TOTAL PERÍODO</t>
    </r>
  </si>
  <si>
    <r>
      <rPr>
        <b/>
        <sz val="9"/>
        <color rgb="FFFFFFFF"/>
        <rFont val="Aptos Narrow"/>
        <family val="2"/>
        <scheme val="minor"/>
      </rPr>
      <t>TOTAL ACUMULADO</t>
    </r>
  </si>
  <si>
    <r>
      <rPr>
        <b/>
        <sz val="9"/>
        <color rgb="FFFFFFFF"/>
        <rFont val="Aptos Narrow"/>
        <family val="2"/>
        <scheme val="minor"/>
      </rPr>
      <t>OBRA:</t>
    </r>
  </si>
  <si>
    <r>
      <rPr>
        <b/>
        <sz val="9"/>
        <color rgb="FFFFFFFF"/>
        <rFont val="Aptos Narrow"/>
        <family val="2"/>
        <scheme val="minor"/>
      </rPr>
      <t>BDI:</t>
    </r>
  </si>
  <si>
    <r>
      <rPr>
        <b/>
        <sz val="9"/>
        <color rgb="FFFFFFFF"/>
        <rFont val="Aptos Narrow"/>
        <family val="2"/>
        <scheme val="minor"/>
      </rPr>
      <t>BANCOS E DATAS:</t>
    </r>
  </si>
  <si>
    <t>ENCARGOS SOCIAIS:</t>
  </si>
  <si>
    <t>CONSTRUÇÃO DE ESCOLA 8 SALAS</t>
  </si>
  <si>
    <t>SINAPI - 05/2024; SBC - 06/2024; ORSE - 04/2024; IOPES - 03/2024; AGESUL - 01/2024; AGETOP CIVIL - 02/2024; CAEMA - 12/2023</t>
  </si>
  <si>
    <t>Não Desonerado: embutido nos preços unitário dos insumos de mão de obra, de acordo com as bases.</t>
  </si>
  <si>
    <r>
      <rPr>
        <b/>
        <sz val="9"/>
        <color rgb="FFFFFFFF"/>
        <rFont val="Aptos Narrow"/>
        <family val="2"/>
        <scheme val="minor"/>
      </rPr>
      <t>PLANILHA ORÇAMENTÁRIA SINTÉTICA</t>
    </r>
  </si>
  <si>
    <t>CÓDIGO</t>
  </si>
  <si>
    <t>BANCO</t>
  </si>
  <si>
    <t>UNID</t>
  </si>
  <si>
    <t>QUANT.</t>
  </si>
  <si>
    <t>VALOR UNIT. (R$)</t>
  </si>
  <si>
    <t>VALOR UNIT. C/ BDI (R$)</t>
  </si>
  <si>
    <t>TOTAL:</t>
  </si>
  <si>
    <t>1</t>
  </si>
  <si>
    <t>1.1</t>
  </si>
  <si>
    <r>
      <rPr>
        <sz val="9"/>
        <rFont val="Aptos Narrow"/>
        <family val="2"/>
        <scheme val="minor"/>
      </rPr>
      <t>FORNECIMENTO E INSTALAÇÃO DE PLACA DE OBRA COM CHAPA
GALVANIZADA E ESTRUTURA DE MADEIRA. AF_03/2022_PS</t>
    </r>
  </si>
  <si>
    <t>1.2</t>
  </si>
  <si>
    <r>
      <rPr>
        <sz val="9"/>
        <rFont val="Aptos Narrow"/>
        <family val="2"/>
        <scheme val="minor"/>
      </rPr>
      <t>EXECUÇÃO DE DEPÓSITO EM CANTEIRO DE OBRA EM CHAPA DE MADEIRA
COMPENSADA, NÃO INCLUSO MOBILIÁRIO. AF_04/2016</t>
    </r>
  </si>
  <si>
    <t>1.3</t>
  </si>
  <si>
    <t>LOCAÇÃO CONVENCIONAL DE OBRA, UTILIZANDO GABARITO DE TÁBUAS CORRIDAS PONTALETADAS A CADA 2,00M -  2 UTILIZAÇÕES. AF_03/2024</t>
  </si>
  <si>
    <t>2</t>
  </si>
  <si>
    <t>2.1</t>
  </si>
  <si>
    <r>
      <rPr>
        <sz val="9"/>
        <rFont val="Aptos Narrow"/>
        <family val="2"/>
        <scheme val="minor"/>
      </rPr>
      <t>ESCAVAÇÃO MANUAL DE VALA COM PROFUNDIDADE MENOR OU IGUAL A
1,30 M. AF_02/2021</t>
    </r>
  </si>
  <si>
    <t>2.2</t>
  </si>
  <si>
    <t>REATERRO MANUAL APILOADO COM SOQUETE. AF_10/2017</t>
  </si>
  <si>
    <t>2.3</t>
  </si>
  <si>
    <t>PRÓPRIO - EMB. RACHAO</t>
  </si>
  <si>
    <t>[Adaptação SINAPI 101166] ALVENARIA DE EMBASAMENTO COM PEDRA RACHÃO E ARGAMASSA DE ASSENTAMENTO COM PREPARO EM BETONEIRA. AF_05/2020</t>
  </si>
  <si>
    <t>M³</t>
  </si>
  <si>
    <t>3</t>
  </si>
  <si>
    <t>ESTRUTURA - FUNDAÇÕES E EMBASAMENTO</t>
  </si>
  <si>
    <t>3.1</t>
  </si>
  <si>
    <t>CONCRETO ARMADO PARA FUNDAÇÕES - SAPATAS</t>
  </si>
  <si>
    <t>3.1.1</t>
  </si>
  <si>
    <r>
      <rPr>
        <sz val="9"/>
        <rFont val="Aptos Narrow"/>
        <family val="2"/>
        <scheme val="minor"/>
      </rPr>
      <t>LASTRO DE CONCRETO MAGRO, APLICADO EM BLOCOS DE COROAMENTO OU
SAPATAS. AF_01/2024</t>
    </r>
  </si>
  <si>
    <t>3.1.2</t>
  </si>
  <si>
    <t>(COMPOSIÇÃO REPRESENTATIVA) EXECUÇÃO DE ESTRUTURAS DE CONCRETO ARMADO, PARA EDIFICAÇÃO INSTITUCIONAL TÉRREA, FCK = 25 MPA. AF_01/2017</t>
  </si>
  <si>
    <t>3.2</t>
  </si>
  <si>
    <t>CONCRETO ARMADO PARA FUNDAÇÕES - VIGAS BALDRAMES</t>
  </si>
  <si>
    <t>3.2.1</t>
  </si>
  <si>
    <t>3.3</t>
  </si>
  <si>
    <t>ALVENARIA DE ADEQUAÇÃO ESTRUTURAL</t>
  </si>
  <si>
    <t>3.3.1</t>
  </si>
  <si>
    <t>ALVENARIA DE ELEVACAO COM TIJOLO CERAMICO FURADO (9X19X19)CM, 1 VEZ (ESPESSURA DE 19CM), ASSENTADA COM ARGAMASSA MISTA DE CIMENTO, CAL HIDRATADA E AREIA SEM PENEIRAR, NO TRACO 1:2:8</t>
  </si>
  <si>
    <t>AGESUL</t>
  </si>
  <si>
    <t>4</t>
  </si>
  <si>
    <t>4.1</t>
  </si>
  <si>
    <t>CONCRETO ARMADO PARA SUPERESTRUTURAS - PILARES</t>
  </si>
  <si>
    <t>4.1.1</t>
  </si>
  <si>
    <t>4.2</t>
  </si>
  <si>
    <t>CONCRETO ARMADO PARA SUPERESTRUTURAS - VIGAS DE RESPALDO</t>
  </si>
  <si>
    <t>4.2.1</t>
  </si>
  <si>
    <t>4.3</t>
  </si>
  <si>
    <t>CONCRETO ARMADO PARA SUPERESTRUTURAS - VERGAS</t>
  </si>
  <si>
    <t>4.3.1</t>
  </si>
  <si>
    <t>VERGA PRÉ-MOLDADA PARA JANELAS COM ATÉ 1,5 M DE VÃO. AF_03/2016</t>
  </si>
  <si>
    <t>4.3.2</t>
  </si>
  <si>
    <r>
      <rPr>
        <sz val="9"/>
        <rFont val="Aptos Narrow"/>
        <family val="2"/>
        <scheme val="minor"/>
      </rPr>
      <t>VERGA PRÉ-MOLDADA COM ATÉ 1,5 M DE VÃO, ESPESSURA DE *20* CM.
AF_03/2024</t>
    </r>
  </si>
  <si>
    <t>4.3.3</t>
  </si>
  <si>
    <t>CONTRAVERGA PRÉ-MOLDADA, ESPESSURA DE *20* CM. AF_03/2024</t>
  </si>
  <si>
    <t>4.4</t>
  </si>
  <si>
    <t>LAJE PRÉ-MOLDADA</t>
  </si>
  <si>
    <t>4.4.1</t>
  </si>
  <si>
    <t>LAJE PRÉ-MOLDADA UNIDIRECIONAL, BIAPOIADA, PARA FORRO, ENCHIMENTO EM CERÂMICA, VIGOTA CONVENCIONAL, ALTURA TOTAL DA LAJE (ENCHIMENTO+CAPA) = (8+3). AF_11/2020_PA</t>
  </si>
  <si>
    <t>5</t>
  </si>
  <si>
    <t>5.1</t>
  </si>
  <si>
    <t>ELEMENTOS VAZADOS</t>
  </si>
  <si>
    <t>5.1.1</t>
  </si>
  <si>
    <r>
      <rPr>
        <sz val="9"/>
        <rFont val="Aptos Narrow"/>
        <family val="2"/>
        <scheme val="minor"/>
      </rPr>
      <t>Cobogó de concreto 40 x 40 x 10 cm, tipo reto, assentados com argamassa de
cimento e areia no traço 1</t>
    </r>
  </si>
  <si>
    <t>IOPES</t>
  </si>
  <si>
    <t>5.2</t>
  </si>
  <si>
    <t>ALVENARIA  DE VEDAÇÃO</t>
  </si>
  <si>
    <t>5.2.1</t>
  </si>
  <si>
    <t>ALVENARIA DE VEDAÇÃO DE BLOCOS CERÂMICOS FURADOS NA HORIZONTAL DE 9X19X19CM (ESPESSURA 9CM) DE PAREDES COM ÁREA LÍQUIDA MAIOR OU IGUAL A 6M² SEM VÃOS E ARGAMASSA DE ASSENTAMENTO COM PREPARO MANUAL. AF_06/2014</t>
  </si>
  <si>
    <t>6</t>
  </si>
  <si>
    <t>6.1</t>
  </si>
  <si>
    <t>PORTAS DE MADEIRA</t>
  </si>
  <si>
    <t>6.1.1</t>
  </si>
  <si>
    <r>
      <rPr>
        <sz val="9"/>
        <rFont val="Aptos Narrow"/>
        <family val="2"/>
        <scheme val="minor"/>
      </rPr>
      <t>KIT DE PORTA DE MADEIRA PARA PINTURA, SEMI-OCA (LEVE OU MÉDIA), PADRÃO MÉDIO, 90X210CM, ESPESSURA DE 3,5CM, ITENS INCLUSOS: DOBRADIÇAS, MONTAGEM E INSTALAÇÃO DO BATENTE, FECHADURA COM
EXECUÇÃO DO FURO - FORNECIMENTO E INSTALAÇÃO. AF_12/2019</t>
    </r>
  </si>
  <si>
    <t>6.1.2</t>
  </si>
  <si>
    <t>KIT DE PORTA DE MADEIRA FRISADA, SEMI-OCA (LEVE OU MÉDIA), PADRÃO MÉDIO, 80X210CM, ESPESSURA DE 3,5CM, ITENS INCLUSOS: DOBRADIÇAS, MONTAGEM E INSTALAÇÃO DE BATENTE, FECHADURA COM EXECUÇÃO DO FURO - FORNECIMENTO E INSTALAÇÃO. AF_12/2019</t>
  </si>
  <si>
    <t>6.1.3</t>
  </si>
  <si>
    <t>KIT DE PORTA DE MADEIRA PARA VERNIZ, SEMI-OCA (LEVE OU MÉDIA), PADRÃO MÉDIO, 70X210CM, ESPESSURA DE 3,5CM, ITENS INCLUSOS: DOBRADIÇAS, MONTAGEM E INSTALAÇÃO DE BATENTE, FECHADURA COM EXECUÇÃO DO FURO - FORNECIMENTO E INSTALAÇÃO. AF_12/2019</t>
  </si>
  <si>
    <t>6.2</t>
  </si>
  <si>
    <t>PORTAS E GRADIS DE METAL E/OU VIDRO</t>
  </si>
  <si>
    <t>6.2.1</t>
  </si>
  <si>
    <t>PORTA DE BOX EM ALUMINIO ANODIZADO</t>
  </si>
  <si>
    <t>SBC</t>
  </si>
  <si>
    <t>6.2.2</t>
  </si>
  <si>
    <r>
      <rPr>
        <sz val="9"/>
        <rFont val="Aptos Narrow"/>
        <family val="2"/>
        <scheme val="minor"/>
      </rPr>
      <t>PORTÃO DE ENTRADA EM ALUMINIO, DE CORRER, INCLUINDO FERRAGENS,
GUARNIÇÕES</t>
    </r>
  </si>
  <si>
    <t>CAEMA</t>
  </si>
  <si>
    <t>6.2.3</t>
  </si>
  <si>
    <t>PORTA DUPLA EM VIDRO LAMINADO INCOLOR 8mm COM FERRAGENS</t>
  </si>
  <si>
    <t>6.3</t>
  </si>
  <si>
    <t>JANELAS</t>
  </si>
  <si>
    <t>6.3.1</t>
  </si>
  <si>
    <t>JANELA DE CORRER EM MADEIRA E VENEZIANA</t>
  </si>
  <si>
    <t>6.3.2</t>
  </si>
  <si>
    <t>JANELA MADEIRA CORRER 1 FOLHA E VIDRO 3MM C/FERRAGENS</t>
  </si>
  <si>
    <t>6.3.3</t>
  </si>
  <si>
    <t>JANELA DE MADEIRA (CEDRINHO/ANGELIM OU EQUIV.) TIPO MAXIM-AR, PARA VIDRO, COM BATENTE, ALIZAR E FERRAGENS. EXCLUSIVE VIDRO, ACABAMENTO E CONTRAMARCO. FORNECIMENTO E INSTALAÇÃO. AF_12/2019</t>
  </si>
  <si>
    <t>6.3.4</t>
  </si>
  <si>
    <r>
      <rPr>
        <sz val="9"/>
        <rFont val="Aptos Narrow"/>
        <family val="2"/>
        <scheme val="minor"/>
      </rPr>
      <t>INSTALAÇÃO DE VIDRO LISO INCOLOR, E = 8 MM, EM ESQUADRIA DE
MADEIRA, FIXADO COM BAGUETE. AF_01/2021</t>
    </r>
  </si>
  <si>
    <t>7</t>
  </si>
  <si>
    <t>7.1</t>
  </si>
  <si>
    <t>TRAMA DE MADEIRA COMPOSTA POR TERÇAS PARA TELHADOS DE ATÉ 2 ÁGUAS PARA TELHA ONDULADA DE FIBROCIMENTO, METÁLICA, PLÁSTICA OU TERMOACÚSTICA, INCLUSO TRANSPORTE VERTICAL. AF_07/2019</t>
  </si>
  <si>
    <t>7.2</t>
  </si>
  <si>
    <t>TELHAMENTO COM TELHA ONDULADA DE FIBROCIMENTO E = 6 MM, COM RECOBRIMENTO LATERAL DE 1/4 DE ONDA PARA TELHADO COM INCLINAÇÃO MAIOR QUE 10°, COM ATÉ 2 ÁGUAS, INCLUSO IÇAMENTO. AF_07/2019</t>
  </si>
  <si>
    <t>7.3</t>
  </si>
  <si>
    <t>CUMEEIRA E ESPIGÃO PARA TELHA CERÂMICA EMBOÇADA COM ARGAMASSA TRAÇO 1:2:9 (CIMENTO, CAL E AREIA), PARA TELHADOS COM MAIS DE 2 ÁGUAS, INCLUSO TRANSPORTE VERTICAL. AF_07/2019</t>
  </si>
  <si>
    <t>7.4</t>
  </si>
  <si>
    <t>CALHA EM CHAPA DE AÇO GALVANIZADO NÚMERO 24, DESENVOLVIMENTO DE 50 CM, INCLUSO TRANSPORTE VERTICAL. AF_07/2019</t>
  </si>
  <si>
    <t>8</t>
  </si>
  <si>
    <t>8.1</t>
  </si>
  <si>
    <t>IMPERMEABILIZAÇÃO DE SUPERFÍCIE COM MANTA ASFÁLTICA, UMA CAMADA, INCLUSIVE APLICAÇÃO DE PRIMER ASFÁLTICO, E=4MM. AF_09/2023</t>
  </si>
  <si>
    <t>8.2</t>
  </si>
  <si>
    <r>
      <rPr>
        <sz val="9"/>
        <rFont val="Aptos Narrow"/>
        <family val="2"/>
        <scheme val="minor"/>
      </rPr>
      <t>IMPERMEABILIZAÇÃO DE SUPERFÍCIE COM EMULSÃO ASFÁLTICA, 2 DEMÃOS.
AF_09/2023</t>
    </r>
  </si>
  <si>
    <t>9</t>
  </si>
  <si>
    <t>9.1</t>
  </si>
  <si>
    <t>CHAPISCO APLICADO EM ALVENARIAS E ESTRUTURAS DE CONCRETO INTERNAS, COM COLHER DE PEDREIRO.  ARGAMASSA TRAÇO 1:3 COM PREPARO EM BETONEIRA 400L. AF_10/2022</t>
  </si>
  <si>
    <t>9.2</t>
  </si>
  <si>
    <t>CHAPISCO APLICADO EM ALVENARIA (SEM PRESENÇA DE VÃOS) E ESTRUTURAS DE CONCRETO DE FACHADA, COM COLHER DE PEDREIRO. ARGAMASSA TRAÇO 1:3 COM PREPARO EM BETONEIRA 400L. AF_10/2022</t>
  </si>
  <si>
    <t>9.3</t>
  </si>
  <si>
    <t>EMBOÇO, EM ARGAMASSA TRAÇO 1:2:8, PREPARO MECÂNICO, APLICADO MANUALMENTE EM PAREDES INTERNAS DE AMBIENTES COM ÁREA MAIOR QUE 10M², E = 17,5MM, COM TALISCAS. AF_03/2024</t>
  </si>
  <si>
    <t>9.4</t>
  </si>
  <si>
    <t>MASSA ÚNICA, EM ARGAMASSA TRAÇO 1:2:8, PREPARO MECÂNICO, APLICADA MANUALMENTE EM PAREDES INTERNAS DE AMBIENTES COM ÁREA ENTRE 5M² E 10M², E = 17,5MM, COM TALISCAS. AF_03/2024</t>
  </si>
  <si>
    <t>9.5</t>
  </si>
  <si>
    <t>EMBOÇO OU MASSA ÚNICA EM ARGAMASSA TRAÇO 1:2:8, PREPARO MECÂNICO COM BETONEIRA 400 L, APLICADA MANUALMENTE EM PANOS DE FACHADA COM PRESENÇA DE VÃOS, ESPESSURA DE 25 MM. AF_08/2022</t>
  </si>
  <si>
    <t>9.6</t>
  </si>
  <si>
    <t>REVESTIMENTO CERÂMICO PARA PAREDES INTERNAS COM PLACAS TIPO ESMALTADA EXTRA DE DIMENSÕES 33X45 CM APLICADAS A MEIA ALTURA DAS PAREDES. AF_02/2023_PE</t>
  </si>
  <si>
    <t>9.7</t>
  </si>
  <si>
    <t>FORRO EM PLACAS DE GESSO, PARA AMBIENTES COMERCIAIS. AF_08/2023_PS</t>
  </si>
  <si>
    <t>10</t>
  </si>
  <si>
    <t>10.1</t>
  </si>
  <si>
    <r>
      <rPr>
        <sz val="9"/>
        <rFont val="Aptos Narrow"/>
        <family val="2"/>
        <scheme val="minor"/>
      </rPr>
      <t>IMPERMEABILIZAÇÃO DE PISO COM ARGAMASSA DE CIMENTO E AREIA, COM
ADITIVO IMPERMEABILIZANTE, E = 2CM. AF_06/2018</t>
    </r>
  </si>
  <si>
    <t>10.2</t>
  </si>
  <si>
    <t>PISO EM GRANILITE, MARMORITE OU GRANITINA EM AMBIENTES INTERNOS, COM ESPESSURA DE 8 MM, INCLUSO MISTURA EM BETONEIRA, COLOCAÇÃO DAS JUNTAS, APLICAÇÃO DO PISO, 4 POLIMENTOS COM POLITRIZ, ESTUCAMENTO, SELADOR E CERA. AF_06/2022</t>
  </si>
  <si>
    <t>10.3</t>
  </si>
  <si>
    <r>
      <rPr>
        <sz val="9"/>
        <rFont val="Aptos Narrow"/>
        <family val="2"/>
        <scheme val="minor"/>
      </rPr>
      <t>LASTRO DE CONCRETO MAGRO, APLICADO EM PISOS, LAJES SOBRE SOLO OU
RADIERS, ESPESSURA DE 5 CM. AF_01/2024</t>
    </r>
  </si>
  <si>
    <t>10.4</t>
  </si>
  <si>
    <t>EXECUÇÃO DE PASSEIO EM PISO INTERTRAVADO, COM BLOCO RETANGULAR COR NATURAL DE 20 X 10 CM, ESPESSURA 6 CM. AF_10/2022</t>
  </si>
  <si>
    <t>10.5</t>
  </si>
  <si>
    <t>REVESTIMENTO CERÂMICO PARA PISO COM PLACAS TIPO ESMALTADA EXTRA DE DIMENSÕES 60X60 CM APLICADA EM AMBIENTES DE ÁREA MAIOR QUE 10 M2. AF_02/2023_PE</t>
  </si>
  <si>
    <t>10.6</t>
  </si>
  <si>
    <t>PLANTIO DE GRAMA BATATAIS EM PLACAS. AF_05/2018</t>
  </si>
  <si>
    <t>11</t>
  </si>
  <si>
    <t>11.1</t>
  </si>
  <si>
    <r>
      <rPr>
        <sz val="9"/>
        <rFont val="Aptos Narrow"/>
        <family val="2"/>
        <scheme val="minor"/>
      </rPr>
      <t>APLICAÇÃO MANUAL DE MASSA ACRÍLICA EM PAREDES EXTERNAS DE CASAS,
DUAS DEMÃOS. AF_03/2024</t>
    </r>
  </si>
  <si>
    <t>11.2</t>
  </si>
  <si>
    <r>
      <rPr>
        <sz val="9"/>
        <rFont val="Aptos Narrow"/>
        <family val="2"/>
        <scheme val="minor"/>
      </rPr>
      <t>PINTURA LÁTEX ACRÍLICA PREMIUM, APLICAÇÃO MANUAL EM TETO, DUAS
DEMÃOS. AF_04/2023</t>
    </r>
  </si>
  <si>
    <t>11.3</t>
  </si>
  <si>
    <r>
      <rPr>
        <sz val="9"/>
        <rFont val="Aptos Narrow"/>
        <family val="2"/>
        <scheme val="minor"/>
      </rPr>
      <t>PINTURA LÁTEX ACRÍLICA PREMIUM, APLICAÇÃO MANUAL EM PAREDES, DUAS
DEMÃOS. AF_04/2023</t>
    </r>
  </si>
  <si>
    <t>11.4</t>
  </si>
  <si>
    <r>
      <rPr>
        <sz val="9"/>
        <rFont val="Aptos Narrow"/>
        <family val="2"/>
        <scheme val="minor"/>
      </rPr>
      <t>PINTURA TINTA DE ACABAMENTO (PIGMENTADA) A ÓLEO EM MADEIRA, 2
DEMÃOS. AF_01/2021</t>
    </r>
  </si>
  <si>
    <t>12</t>
  </si>
  <si>
    <t>12.1</t>
  </si>
  <si>
    <t>ENTRADA DE ENERGIA ELÉTRICA, AÉREA, TRIFÁSICA, COM CAIXA DE EMBUTIR, CABO DE 10 MM2 E DISJUNTOR DIN 50A (NÃO INCLUSO O POSTE DE CONCRETO). AF_07/2020_PS</t>
  </si>
  <si>
    <t>12.2</t>
  </si>
  <si>
    <t>QUADRO DE DISTRIBUIÇÃO DE ENERGIA EM CHAPA DE AÇO GALVANIZADO, DE EMBUTIR, COM BARRAMENTO TRIFÁSICO, PARA 18 DISJUNTORES DIN 100A - FORNECIMENTO E INSTALAÇÃO. AF_10/2020</t>
  </si>
  <si>
    <t>12.3</t>
  </si>
  <si>
    <r>
      <rPr>
        <sz val="9"/>
        <rFont val="Aptos Narrow"/>
        <family val="2"/>
        <scheme val="minor"/>
      </rPr>
      <t>DISJUNTOR MONOPOLAR TIPO DIN, CORRENTE NOMINAL DE 25A -
FORNECIMENTO E INSTALAÇÃO. AF_10/2020</t>
    </r>
  </si>
  <si>
    <t>12.4</t>
  </si>
  <si>
    <t>COMPOSIÇÃO PARAMÉTRICA DE PONTO ELÉTRICO DE TOMADA DE USO GERAL 2P+T (10A/250V) EM EDIFÍCIO RESIDENCIAL COM ELETRODUTO EMBUTIDO EM RASGOS NAS PAREDES, INCLUSO TOMADA, ELETRODUTO, CABO, RASGO, QUEBRA E CHUMBAMENTO. AF_11/2022</t>
  </si>
  <si>
    <t>12.5</t>
  </si>
  <si>
    <t>COMPOSIÇÃO PARAMÉTRICA DE PONTO ELÉTRICO DE TOMADA DE USO ESPECÍFICO 2P+T (20A/250V) EM EDIFÍCIO RESIDENCIAL COM ELETRODUTO EMBUTIDO EM RASGOS NAS PAREDES, INCLUSO TOMADA, ELETRODUTO, CABO, RASGO, QUEBRA E CHUMBAMENTO (EXCETO CHUVEIRO). AF_11/2022</t>
  </si>
  <si>
    <t>12.6</t>
  </si>
  <si>
    <t>COMPOSIÇÃO PARAMÉTRICA DE PONTO ELÉTRICO DE ILUMINAÇÃO, COM INTERRUPTOR SIMPLES, EM EDIFÍCIO RESIDENCIAL COM ELETRODUTO EMBUTIDO EM RASGOS NAS PAREDES, INCLUSO TOMADA, ELETRODUTO, CABO, RASGO E CHUMBAMENTO (SEM LUMINÁRIA E LÂMPADA). AF_11/2022</t>
  </si>
  <si>
    <t>12.7</t>
  </si>
  <si>
    <t>INTERRUPTOR SIMPLES (1 MÓDULO) COM 1 TOMADA DE EMBUTIR 2P+T 10 A, INCLUINDO SUPORTE E PLACA - FORNECIMENTO E INSTALAÇÃO. AF_03/2023</t>
  </si>
  <si>
    <t>12.8</t>
  </si>
  <si>
    <r>
      <rPr>
        <sz val="9"/>
        <rFont val="Aptos Narrow"/>
        <family val="2"/>
        <scheme val="minor"/>
      </rPr>
      <t>CAIXA OCTOGONAL 4" X 4", METÁLICA, INSTALADA EM LAJE - FORNECIMENTO
E INSTALAÇÃO. AF_03/2023</t>
    </r>
  </si>
  <si>
    <t>12.9</t>
  </si>
  <si>
    <r>
      <rPr>
        <sz val="9"/>
        <rFont val="Aptos Narrow"/>
        <family val="2"/>
        <scheme val="minor"/>
      </rPr>
      <t>LÂMPADA TUBULAR LED DE 18/20 W, BASE G13 - FORNECIMENTO E
INSTALAÇÃO. AF_02/2020_PS</t>
    </r>
  </si>
  <si>
    <t>12.10</t>
  </si>
  <si>
    <r>
      <rPr>
        <sz val="9"/>
        <rFont val="Aptos Narrow"/>
        <family val="2"/>
        <scheme val="minor"/>
      </rPr>
      <t>LUMINÁRIA PLAFON LED QUADRADA DE EMBUTIR, 30W, 40X40 CM (MEDIDAS
APROXIMADAS) - INCLUSO CORTE NO FORRO</t>
    </r>
  </si>
  <si>
    <r>
      <rPr>
        <sz val="9"/>
        <rFont val="Aptos Narrow"/>
        <family val="2"/>
        <scheme val="minor"/>
      </rPr>
      <t>AGETOP
CIVIL</t>
    </r>
  </si>
  <si>
    <t>12.11</t>
  </si>
  <si>
    <t>LUMINÁRIA TIPO PLAFON DE SOBREPOR REDONDA PARA 02 LÂMPADAS</t>
  </si>
  <si>
    <t>12.12</t>
  </si>
  <si>
    <r>
      <rPr>
        <sz val="9"/>
        <rFont val="Aptos Narrow"/>
        <family val="2"/>
        <scheme val="minor"/>
      </rPr>
      <t>LUMINÁRIA PLAFON LED QUADRADA DE EMBUTIR, 18W, 20X20 CM (MEDIDAS
APROXIMADAS) - INCLUSO CORTE NO FORRO</t>
    </r>
  </si>
  <si>
    <t>12.13</t>
  </si>
  <si>
    <r>
      <rPr>
        <sz val="9"/>
        <rFont val="Aptos Narrow"/>
        <family val="2"/>
        <scheme val="minor"/>
      </rPr>
      <t>Refletor Slim LED 200W de potência, branco Frio, 6500k, Autovolt, marca G-
light ou similar</t>
    </r>
  </si>
  <si>
    <t>12.14</t>
  </si>
  <si>
    <t>ARANDELA EFEITO 10 FACHOS ALUMINIO INTERNA / EXTERNA MARROM</t>
  </si>
  <si>
    <t>12.15</t>
  </si>
  <si>
    <t>BALIZADOR SPOT LED 3W BRANCO MORNO PARA PISO</t>
  </si>
  <si>
    <t>13</t>
  </si>
  <si>
    <t>13.1</t>
  </si>
  <si>
    <t>CASTELO D'ÁGUA INSTALAÇÃO</t>
  </si>
  <si>
    <t>13.1.1</t>
  </si>
  <si>
    <t>REGISTRO DE GAVETA BRUTO, LATÃO, ROSCÁVEL, 1 1/4", COM ACABAMENTO E CANOPLA CROMADOS - FORNECIMENTO E INSTALAÇÃO. AF_08/2021</t>
  </si>
  <si>
    <t>13.1.2</t>
  </si>
  <si>
    <r>
      <rPr>
        <sz val="9"/>
        <rFont val="Aptos Narrow"/>
        <family val="2"/>
        <scheme val="minor"/>
      </rPr>
      <t>REGISTRO DE GAVETA BRUTO, LATÃO, ROSCÁVEL, 1" - FORNECIMENTO E
INSTALAÇÃO. AF_08/2021</t>
    </r>
  </si>
  <si>
    <t>13.1.3</t>
  </si>
  <si>
    <t>ADAPTADOR COM FLANGES LIVRES, PVC, SOLDÁVEL LONGO, DN 32 MM X 1 , INSTALADO EM RESERVAÇÃO DE ÁGUA DE EDIFICAÇÃO QUE POSSUA RESERVATÓRIO DE FIBRA/FIBROCIMENTO   FORNECIMENTO E INSTALAÇÃO. AF_06/2016</t>
  </si>
  <si>
    <t>13.1.4</t>
  </si>
  <si>
    <r>
      <rPr>
        <sz val="9"/>
        <rFont val="Aptos Narrow"/>
        <family val="2"/>
        <scheme val="minor"/>
      </rPr>
      <t>CAIXA D´ÁGUA EM POLIÉSTER REFORÇADO COM FIBRA DE VIDRO, 5000 LITROS
- FORNECIMENTO E INSTALAÇÃO. AF_06/2021</t>
    </r>
  </si>
  <si>
    <t>13.1.5</t>
  </si>
  <si>
    <t>RES.AG.3000L</t>
  </si>
  <si>
    <t>[ADAPTAÇÃO SINAPI 102615] CAIXA D´ÁGUA EM POLIÉSTER REFORÇADO COM FIBRA DE VIDRO, 3000 LITROS - FORNECIMENTO E INSTALAÇÃO. AF_06/2021</t>
  </si>
  <si>
    <t>UND</t>
  </si>
  <si>
    <t>13.2</t>
  </si>
  <si>
    <t>REDE DE DISTRIBUIÇÃO</t>
  </si>
  <si>
    <t>13.2.1</t>
  </si>
  <si>
    <r>
      <rPr>
        <sz val="9"/>
        <rFont val="Aptos Narrow"/>
        <family val="2"/>
        <scheme val="minor"/>
      </rPr>
      <t>REGISTRO DE GAVETA BRUTO, LATÃO, ROSCÁVEL, 1 1/2" - FORNECIMENTO E
INSTALAÇÃO. AF_08/2021</t>
    </r>
  </si>
  <si>
    <t>13.2.2</t>
  </si>
  <si>
    <t>CONJUNTO DE PONTOS HIDRÁULICOS DE ÁGUA FRIA PARA BANHEIRO (RAMAL/SUB-RAMAL E DISTRIBUIÇÃO) EM PVC, COM TUBOS, CONEXÕES, REGISTROS, CORTES E FIXAÇÕES EM PRÉDIO COM TUBULAÇÕES EMBUTIDAS COM RASGO. AF_05/2023</t>
  </si>
  <si>
    <t>13.2.3</t>
  </si>
  <si>
    <t>CONJUNTO DE PONTOS HIDRÁULICOS DE ÁGUA FRIA PARA COZINHA (RAMAL/SUB-RAMAL E DISTRIBUIÇÃO) EM PVC, COM TUBOS, CONEXÕES, REGISTROS, CORTES E FIXAÇÕES EM PRÉDIO COM TUBULAÇÕES EMBUTIDAS COM RASGO. AF_05/2023</t>
  </si>
  <si>
    <t>13.2.4</t>
  </si>
  <si>
    <t>CONJUNTO DE PONTOS HIDRÁULICOS DE ÁGUA FRIA PARA ÁREA DE SERVIÇO (RAMAL/SUB-RAMAL E DISTRIBUIÇÃO) EM PVC, COM TUBOS, CONEXÕES, REGISTROS, CORTES E FIXAÇÕES EM PRÉDIO COM TUBULAÇÕES EMBUTIDAS COM RASGO. AF_05/2023</t>
  </si>
  <si>
    <t>14</t>
  </si>
  <si>
    <t>14.1</t>
  </si>
  <si>
    <t>TUBOS E CONEXÔES</t>
  </si>
  <si>
    <t>14.1.1</t>
  </si>
  <si>
    <t>CONJUNTO DE PONTOS DE COLETA DE ESGOTO PARA BANHEIRO (RAMAL DE ESGOTO SANITÁRIO), EM PVC SÉRIE NORMAL, COM  TUBOS, CONEXÕES, RALOS, CAIXAS SIFONADAS, CORTES E FIXAÇÕES EM PRÉDIO COM PRUMADA DE DESCIDA DE ESGOTO DENTRO DO BANHEIRO. AF_05/2023_PA</t>
  </si>
  <si>
    <t>14.1.2</t>
  </si>
  <si>
    <t>CONJUNTO DE PONTOS DE COLETA DE ESGOTO PARA COZINHA (RAMAL DE ESGOTO SANITÁRIO), EM PVC SÉRIE NORMAL, COM  TUBOS, CONEXÕES, CORTES E FIXAÇÕES EM PRÉDIO. AF_05/2023_PA</t>
  </si>
  <si>
    <t>14.1.3</t>
  </si>
  <si>
    <t>CONJUNTO DE PONTOS DE COLETA DE ESGOTO PARA ÁREA DE SERVIÇO (RAMAL DE ESGOTO SANITÁRIO), EM PVC SÉRIE NORMAL, COM  TUBOS, CONEXÕES, RALOS, CAIXAS SIFONADAS, CORTES E FIXAÇÕES EM PRÉDIO. AF_05/2023_PA</t>
  </si>
  <si>
    <t>14.1.4</t>
  </si>
  <si>
    <t>CAIXA DE GORDURA SIMPLES, CIRCULAR, EM CONCRETO PRÉ-MOLDADO, DIÂMETRO INTERNO = 0,4 M, ALTURA INTERNA = 0,4 M. AF_12/2020</t>
  </si>
  <si>
    <t>14.1.5</t>
  </si>
  <si>
    <t>TANQUE SÉPTICO RETANGULAR, EM ALVENARIA COM BLOCOS DE CONCRETO, DIMENSÕES INTERNAS: 1,4 X 3,2 X H=1,8 M, VOLUME ÚTIL: 6272 L (PARA 32 CONTRIBUINTES). AF_12/2020</t>
  </si>
  <si>
    <t>14.1.6</t>
  </si>
  <si>
    <t>SUMIDOURO RETANGULAR, EM ALVENARIA COM TIJOLOS CERÂMICOS MACIÇOS, DIMENSÕES INTERNAS: 1,6 X 5,8 X H=3,0 M, ÁREA DE INFILTRAÇÃO: 50 M² (PARA 20 CONTRIBUINTES). AF_12/2020</t>
  </si>
  <si>
    <t>15</t>
  </si>
  <si>
    <t>15.1</t>
  </si>
  <si>
    <t>VASO SANITARIO SIFONADO CONVENCIONAL PARA PCD SEM FURO FRONTAL COM LOUÇA BRANCA SEM ASSENTO, INCLUSO CONJUNTO DE LIGAÇÃO PARA BACIA SANITÁRIA AJUSTÁVEL - FORNECIMENTO E INSTALAÇÃO. AF_01/2020</t>
  </si>
  <si>
    <t>15.2</t>
  </si>
  <si>
    <t>VASO SANITARIO SIFONADO CONVENCIONAL COM LOUÇA BRANCA, INCLUSO CONJUNTO DE LIGAÇÃO PARA BACIA SANITÁRIA AJUSTÁVEL - FORNECIMENTO E INSTALAÇÃO. AF_01/2020</t>
  </si>
  <si>
    <t>15.3</t>
  </si>
  <si>
    <r>
      <rPr>
        <sz val="9"/>
        <rFont val="Aptos Narrow"/>
        <family val="2"/>
        <scheme val="minor"/>
      </rPr>
      <t>MICTÓRIO SIFONADO LOUÇA BRANCA - PADRÃO MÉDIO - FORNECIMENTO E
INSTALAÇÃO. AF_01/2020</t>
    </r>
  </si>
  <si>
    <t>15.4</t>
  </si>
  <si>
    <t>VÁLVULA DE DESCARGA METÁLICA, BASE 1 1/4", ACABAMENTO METALICO CROMADO - FORNECIMENTO E INSTALAÇÃO. AF_08/2021</t>
  </si>
  <si>
    <t>15.5</t>
  </si>
  <si>
    <t>LAVATÓRIO LOUÇA BRANCA COM COLUNA, 45 X 55CM OU EQUIVALENTE, PADRÃO MÉDIO, INCLUSO SIFÃO TIPO GARRAFA, VÁLVULA E ENGATE FLEXÍVEL DE 40CM EM METAL CROMADO, COM TORNEIRA CROMADA DE MESA, PADRÃO MÉDIO - FORNECIMENTO E INSTALAÇÃO. AF_01/2020</t>
  </si>
  <si>
    <t>15.6</t>
  </si>
  <si>
    <t>CUBA DE EMBUTIR DE AÇO INOXIDÁVEL MÉDIA, INCLUSO VÁLVULA TIPO AMERICANA E SIFÃO TIPO GARRAFA EM METAL CROMADO - FORNECIMENTO E INSTALAÇÃO. AF_01/2020</t>
  </si>
  <si>
    <t>15.7</t>
  </si>
  <si>
    <r>
      <rPr>
        <sz val="9"/>
        <rFont val="Aptos Narrow"/>
        <family val="2"/>
        <scheme val="minor"/>
      </rPr>
      <t>Torneira cromada para pia de cozinha, de mesa, com articulador, 1/2", ref.
1167, da Deca ou similar</t>
    </r>
  </si>
  <si>
    <t>15.8</t>
  </si>
  <si>
    <r>
      <rPr>
        <sz val="9"/>
        <rFont val="Aptos Narrow"/>
        <family val="2"/>
        <scheme val="minor"/>
      </rPr>
      <t>Torneira cromada para pia de cozinha, ESTEVES, de parede, com articulador,
linha Mônaco VTP038 (1168), 1/2" ou similar</t>
    </r>
  </si>
  <si>
    <t>15.9</t>
  </si>
  <si>
    <r>
      <rPr>
        <sz val="9"/>
        <rFont val="Aptos Narrow"/>
        <family val="2"/>
        <scheme val="minor"/>
      </rPr>
      <t>PAPELEIRA DE PAREDE EM METAL CROMADO SEM TAMPA, INCLUSO FIXAÇÃO.
AF_01/2020</t>
    </r>
  </si>
  <si>
    <t>15.10</t>
  </si>
  <si>
    <r>
      <rPr>
        <sz val="9"/>
        <rFont val="Aptos Narrow"/>
        <family val="2"/>
        <scheme val="minor"/>
      </rPr>
      <t>BARRA DE APOIO RETA, EM ALUMINIO, COMPRIMENTO 90 CM,  FIXADA NA
PAREDE - FORNECIMENTO E INSTALAÇÃO. AF_01/2020</t>
    </r>
  </si>
  <si>
    <t>15.11</t>
  </si>
  <si>
    <t>Chuveiro plástico sem registro</t>
  </si>
  <si>
    <t>16</t>
  </si>
  <si>
    <t>16.1</t>
  </si>
  <si>
    <t>Bancada em granito verde ubatuba, e = 2cm</t>
  </si>
  <si>
    <t>16.2</t>
  </si>
  <si>
    <t>Divisória em granito verde ubatuba, polido dos dois lados, acabamento boleado, e= 2cm, assentado com argamassa traco 1:4, arremate em cimento branco, exclusive ferragens</t>
  </si>
  <si>
    <t>19,85%</t>
  </si>
  <si>
    <t>PINT - PINTURAS</t>
  </si>
  <si>
    <t>SEDI - SERVIÇOS DIVERSOS</t>
  </si>
  <si>
    <t xml:space="preserve"> 1.2 </t>
  </si>
  <si>
    <t xml:space="preserve"> 93584 </t>
  </si>
  <si>
    <t>EXECUÇÃO DE DEPÓSITO EM CANTEIRO DE OBRA EM CHAPA DE MADEIRA COMPENSADA, NÃO INCLUSO MOBILIÁRIO. AF_04/2016</t>
  </si>
  <si>
    <t>CANT - CANTEIRO DE OBRAS</t>
  </si>
  <si>
    <t xml:space="preserve"> 101165 </t>
  </si>
  <si>
    <t>ALVENARIA DE EMBASAMENTO COM BLOCO ESTRUTURAL DE CONCRETO, DE 14X19X29CM E ARGAMASSA DE ASSENTAMENTO COM PREPARO EM BETONEIRA. AF_05/2020</t>
  </si>
  <si>
    <t>FUES - FUNDAÇÕES E ESTRUTURAS</t>
  </si>
  <si>
    <t xml:space="preserve"> 88489 </t>
  </si>
  <si>
    <t>PINTURA LÁTEX ACRÍLICA PREMIUM, APLICAÇÃO MANUAL EM PAREDES, DUAS DEMÃOS. AF_04/2023</t>
  </si>
  <si>
    <t xml:space="preserve"> 91170 </t>
  </si>
  <si>
    <t>FIXAÇÃO DE TUBOS HORIZONTAIS DE PVC ÁGUA, PVC ESGOTO, PVC ÁGUA PLUVIAL, CPVC, PPR, COBRE OU AÇO, DIÂMETROS MENORES OU IGUAIS A 40 MM, COM ABRAÇADEIRA METÁLICA RÍGIDA TIPO U PERFIL 1 1/4", FIXADA EM PERFILADO EM LAJE. AF_09/2023_PS</t>
  </si>
  <si>
    <t>INHI - INSTALAÇÕES HIDROS SANITÁRIAS</t>
  </si>
  <si>
    <t xml:space="preserve"> 91173 </t>
  </si>
  <si>
    <t>FIXAÇÃO DE TUBOS VERTICAIS DE PVC ÁGUA, PVC ESGOTO, PVC ÁGUA PLUVIAL, CPVC, PPR, COBRE OU AÇO, DIÂMETROS MENORES OU IGUAIS A 40 MM, COM ABRAÇADEIRA METÁLICA RÍGIDA TIPO U PERFIL 1 1/4", FIXADA EM PERFILADO EM PAREDE. AF_09/2023_PS</t>
  </si>
  <si>
    <t xml:space="preserve"> 91341 </t>
  </si>
  <si>
    <t>PORTA EM ALUMÍNIO DE ABRIR TIPO VENEZIANA COM GUARNIÇÃO, FIXAÇÃO COM PARAFUSOS - FORNECIMENTO E INSTALAÇÃO. AF_12/2019</t>
  </si>
  <si>
    <t>ESQV - ESQUADRIAS/FERRAGENS/VIDROS</t>
  </si>
  <si>
    <t xml:space="preserve"> 91852 </t>
  </si>
  <si>
    <t>ELETRODUTO FLEXÍVEL CORRUGADO, PVC, DN 20 MM (1/2"), PARA CIRCUITOS TERMINAIS, INSTALADO EM PAREDE - FORNECIMENTO E INSTALAÇÃO. AF_03/2023</t>
  </si>
  <si>
    <t>INEL - INSTALAÇÃO ELÉTRICA/ELETRIFICAÇÃO E ILUMINAÇÃO EXTERNA</t>
  </si>
  <si>
    <t xml:space="preserve"> 91862 </t>
  </si>
  <si>
    <t>ELETRODUTO RÍGIDO ROSCÁVEL, PVC, DN 20 MM (1/2"), PARA CIRCUITOS TERMINAIS, INSTALADO EM FORRO - FORNECIMENTO E INSTALAÇÃO. AF_03/2023</t>
  </si>
  <si>
    <t xml:space="preserve"> 91870 </t>
  </si>
  <si>
    <t>ELETRODUTO RÍGIDO ROSCÁVEL, PVC, DN 20 MM (1/2"), PARA CIRCUITOS TERMINAIS, INSTALADO EM PAREDE - FORNECIMENTO E INSTALAÇÃO. AF_03/2023</t>
  </si>
  <si>
    <t xml:space="preserve"> 91924 </t>
  </si>
  <si>
    <t>CABO DE COBRE FLEXÍVEL ISOLADO, 1,5 MM², ANTI-CHAMA 450/750 V, PARA CIRCUITOS TERMINAIS - FORNECIMENTO E INSTALAÇÃO. AF_03/2023</t>
  </si>
  <si>
    <t xml:space="preserve"> 92023 </t>
  </si>
  <si>
    <t xml:space="preserve"> 92543 </t>
  </si>
  <si>
    <t>COBE - COBERTURA</t>
  </si>
  <si>
    <t xml:space="preserve"> 93358 </t>
  </si>
  <si>
    <t>ESCAVAÇÃO MANUAL DE VALA COM PROFUNDIDADE MENOR OU IGUAL A 1,30 M. AF_02/2021</t>
  </si>
  <si>
    <t>MOVT - MOVIMENTO DE TERRA</t>
  </si>
  <si>
    <t xml:space="preserve"> 93382 </t>
  </si>
  <si>
    <t>REATERRO MANUAL DE VALAS, COM COMPACTADOR DE SOLOS DE PERCUSSÃO. AF_08/2023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</si>
  <si>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</si>
  <si>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</si>
  <si>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94559 </t>
  </si>
  <si>
    <t>JANELA DE AÇO TIPO BASCULANTE PARA VIDROS, COM BATENTE, FERRAGENS E PINTURA ANTICORROSIVA. EXCLUSIVE VIDROS, ACABAMENTO, ALIZAR E CONTRAMARCO. FORNECIMENTO E INSTALAÇÃO. AF_12/2019</t>
  </si>
  <si>
    <t xml:space="preserve"> 95240 </t>
  </si>
  <si>
    <t>LASTRO DE CONCRETO MAGRO, APLICADO EM PISOS, LAJES SOBRE SOLO OU RADIERS, ESPESSURA DE 3 CM. AF_01/2024</t>
  </si>
  <si>
    <t xml:space="preserve"> 95241 </t>
  </si>
  <si>
    <t>LASTRO DE CONCRETO MAGRO, APLICADO EM PISOS, LAJES SOBRE SOLO OU RADIERS, ESPESSURA DE 5 CM. AF_01/2024</t>
  </si>
  <si>
    <t xml:space="preserve"> 95805 </t>
  </si>
  <si>
    <t>CONDULETE DE PVC, TIPO B, PARA ELETRODUTO DE PVC SOLDÁVEL DN 25 MM (3/4''), APARENTE - FORNECIMENTO E INSTALAÇÃO. AF_10/2022</t>
  </si>
  <si>
    <t xml:space="preserve"> 98441 </t>
  </si>
  <si>
    <t>PAREDE DE MADEIRA COMPENSADA PARA CONSTRUÇÃO TEMPORÁRIA EM CHAPA SIMPLES, EXTERNA, SEM VÃO. AF_03/2024</t>
  </si>
  <si>
    <t xml:space="preserve"> 98445 </t>
  </si>
  <si>
    <t>PAREDE DE MADEIRA COMPENSADA PARA CONSTRUÇÃO TEMPORÁRIA EM CHAPA SIMPLES, EXTERNA, COM ÁREA LÍQUIDA MAIOR OU IGUAL A 6 M², COM VÃO. AF_03/2024</t>
  </si>
  <si>
    <t xml:space="preserve"> 98446 </t>
  </si>
  <si>
    <t>PAREDE DE MADEIRA COMPENSADA PARA CONSTRUÇÃO TEMPORÁRIA EM CHAPA SIMPLES, EXTERNA, COM ÁREA LÍQUIDA MENOR QUE 6 M², COM VÃO. AF_03/2024</t>
  </si>
  <si>
    <t xml:space="preserve"> 97586 </t>
  </si>
  <si>
    <t>LUMINÁRIA TIPO CALHA, DE SOBREPOR, COM 2 LÂMPADAS TUBULARES FLUORESCENTES DE 36 W, COM REATOR DE PARTIDA RÁPIDA - FORNECIMENTO E INSTALAÇÃO. AF_02/2020</t>
  </si>
  <si>
    <t xml:space="preserve"> 98442 </t>
  </si>
  <si>
    <t>PAREDE DE MADEIRA COMPENSADA PARA CONSTRUÇÃO TEMPORÁRIA EM CHAPA SIMPLES, EXTERNA, COM ÁREA LÍQUIDA MENOR QUE 6 M², SEM VÃO. AF_05/2018</t>
  </si>
  <si>
    <t xml:space="preserve"> 00011455 </t>
  </si>
  <si>
    <t>FERROLHO COM FECHO / TRINCO REDONDO, EM ACO GALVANIZADO / ZINCADO, DE SOBREPOR, COM COMPRIMENTO DE 8" E ESPESSURA MINIMA DA CHAPA DE 1,50 MM</t>
  </si>
  <si>
    <t xml:space="preserve"> 1.3 </t>
  </si>
  <si>
    <t xml:space="preserve"> 99059 </t>
  </si>
  <si>
    <t>SERT - SERVIÇOS TÉCNICOS</t>
  </si>
  <si>
    <t xml:space="preserve"> 88239 </t>
  </si>
  <si>
    <t>AJUDANTE DE CARPINTEIRO COM ENCARGOS COMPLEMENTARES</t>
  </si>
  <si>
    <t xml:space="preserve"> 91692 </t>
  </si>
  <si>
    <t>SERRA CIRCULAR DE BANCADA COM MOTOR ELÉTRICO POTÊNCIA DE 5HP, COM COIFA PARA DISCO 10" - CHP DIURNO. AF_08/2015</t>
  </si>
  <si>
    <t>CHOR - CUSTOS HORÁRIOS DE MÁQUINAS E EQUIPAMENTOS</t>
  </si>
  <si>
    <t xml:space="preserve"> 91693 </t>
  </si>
  <si>
    <t>SERRA CIRCULAR DE BANCADA COM MOTOR ELÉTRICO POTÊNCIA DE 5HP, COM COIFA PARA DISCO 10" - CHI DIURNO. AF_08/2015</t>
  </si>
  <si>
    <t xml:space="preserve"> 94974 </t>
  </si>
  <si>
    <t>CONCRETO MAGRO PARA LASTRO, TRAÇO 1:4,5:4,5 (EM MASSA SECA DE CIMENTO/ AREIA MÉDIA/ BRITA 1) - PREPARO MANUAL. AF_05/2021</t>
  </si>
  <si>
    <t xml:space="preserve"> 00004417 </t>
  </si>
  <si>
    <t>SARRAFO NAO APARELHADO *2,5 X 7* CM, EM MACARANDUBA/MASSARANDUBA, ANGELIM, PEROBA-ROSA OU EQUIVALENTE DA REGIAO - BRUTA</t>
  </si>
  <si>
    <t xml:space="preserve"> 00004433 </t>
  </si>
  <si>
    <t>CAIBRO NAO APARELHADO *6 X 6* CM, EM MACARANDUBA/MASSARANDUBA, ANGELIM OU EQUIVALENTE DA REGIAO - BRUTA</t>
  </si>
  <si>
    <t xml:space="preserve"> 00005068 </t>
  </si>
  <si>
    <t>PREGO DE ACO POLIDO COM CABECA 17 X 21 (2 X 11)</t>
  </si>
  <si>
    <t xml:space="preserve"> 00007356 </t>
  </si>
  <si>
    <t>TINTA LATEX ACRILICA PREMIUM, COR BRANCO FOSCO</t>
  </si>
  <si>
    <t xml:space="preserve"> 00010567 </t>
  </si>
  <si>
    <t>TABUA *2,5 X 23* CM EM PINUS, MISTA OU EQUIVALENTE DA REGIAO - BRUTA</t>
  </si>
  <si>
    <t xml:space="preserve"> 96995 </t>
  </si>
  <si>
    <t xml:space="preserve"> PRÓPRIO - EMB. RACHAO </t>
  </si>
  <si>
    <t>Alvenarias Diversas</t>
  </si>
  <si>
    <t xml:space="preserve"> 88309 </t>
  </si>
  <si>
    <t>PEDREIRO COM ENCARGOS COMPLEMENTARES</t>
  </si>
  <si>
    <t xml:space="preserve"> 87292 </t>
  </si>
  <si>
    <t>ARGAMASSA TRAÇO 1:2:8 (EM VOLUME DE CIMENTO, CAL E AREIA MÉDIA ÚMIDA) PARA EMBOÇO/MASSA ÚNICA/ASSENTAMENTO DE ALVENARIA DE VEDAÇÃO, PREPARO MECÂNICO COM BETONEIRA 400 L. AF_08/2019</t>
  </si>
  <si>
    <t xml:space="preserve"> 00004730 </t>
  </si>
  <si>
    <t>PEDRA DE MAO OU PEDRA RACHAO PARA ARRIMO/FUNDACAO (POSTO PEDREIRA/FORNECEDOR, SEM FRETE)</t>
  </si>
  <si>
    <t xml:space="preserve"> 3.1.1 </t>
  </si>
  <si>
    <t xml:space="preserve"> 96616 </t>
  </si>
  <si>
    <t>LASTRO DE CONCRETO MAGRO, APLICADO EM BLOCOS DE COROAMENTO OU SAPATAS. AF_01/2024</t>
  </si>
  <si>
    <t xml:space="preserve"> 94968 </t>
  </si>
  <si>
    <t>CONCRETO MAGRO PARA LASTRO, TRAÇO 1:4,5:4,5 (EM MASSA SECA DE CIMENTO/ AREIA MÉDIA/ BRITA 1) - PREPARO MECÂNICO COM BETONEIRA 600 L. AF_05/2021</t>
  </si>
  <si>
    <t xml:space="preserve"> 3.1.2 </t>
  </si>
  <si>
    <t xml:space="preserve"> 95957 </t>
  </si>
  <si>
    <t xml:space="preserve"> 103673 </t>
  </si>
  <si>
    <t>LANÇAMENTO COM USO DE BOMBA, ADENSAMENTO E ACABAMENTO DE CONCRETO EM ESTRUTURAS. AF_02/2022</t>
  </si>
  <si>
    <t xml:space="preserve"> 92415 </t>
  </si>
  <si>
    <t>MONTAGEM E DESMONTAGEM DE FÔRMA DE PILARES RETANGULARES E ESTRUTURAS SIMILARES, PÉ-DIREITO SIMPLES, EM CHAPA DE MADEIRA COMPENSADA RESINADA, 2 UTILIZAÇÕES. AF_09/2020</t>
  </si>
  <si>
    <t xml:space="preserve"> 92451 </t>
  </si>
  <si>
    <t>MONTAGEM E DESMONTAGEM DE FÔRMA DE VIGA, ESCORAMENTO COM GARFO DE MADEIRA, PÉ-DIREITO SIMPLES, EM CHAPA DE MADEIRA RESINADA, 2 UTILIZAÇÕES. AF_09/2020</t>
  </si>
  <si>
    <t xml:space="preserve"> 92510 </t>
  </si>
  <si>
    <t>MONTAGEM E DESMONTAGEM DE FÔRMA DE LAJE MACIÇA, PÉ-DIREITO SIMPLES, EM CHAPA DE MADEIRA COMPENSADA RESINADA, 2 UTILIZAÇÕES. AF_09/2020</t>
  </si>
  <si>
    <t xml:space="preserve"> 92759 </t>
  </si>
  <si>
    <t>ARMAÇÃO DE PILAR OU VIGA DE ESTRUTURA CONVENCIONAL DE CONCRETO ARMADO UTILIZANDO AÇO CA-60 DE 5,0 MM - MONTAGEM. AF_06/2022</t>
  </si>
  <si>
    <t xml:space="preserve"> 92760 </t>
  </si>
  <si>
    <t>ARMAÇÃO DE PILAR OU VIGA DE ESTRUTURA CONVENCIONAL DE CONCRETO ARMADO UTILIZANDO AÇO CA-50 DE 6,3 MM - MONTAGEM. AF_06/2022</t>
  </si>
  <si>
    <t xml:space="preserve"> 92761 </t>
  </si>
  <si>
    <t>ARMAÇÃO DE PILAR OU VIGA DE ESTRUTURA CONVENCIONAL DE CONCRETO ARMADO UTILIZANDO AÇO CA-50 DE 8,0 MM - MONTAGEM. AF_06/2022</t>
  </si>
  <si>
    <t xml:space="preserve"> 92762 </t>
  </si>
  <si>
    <t>ARMAÇÃO DE PILAR OU VIGA DE ESTRUTURA CONVENCIONAL DE CONCRETO ARMADO UTILIZANDO AÇO CA-50 DE 10,0 MM - MONTAGEM. AF_06/2022</t>
  </si>
  <si>
    <t xml:space="preserve"> 92763 </t>
  </si>
  <si>
    <t>ARMAÇÃO DE PILAR OU VIGA DE ESTRUTURA CONVENCIONAL DE CONCRETO ARMADO UTILIZANDO AÇO CA-50 DE 12,5 MM - MONTAGEM. AF_06/2022</t>
  </si>
  <si>
    <t xml:space="preserve"> 92764 </t>
  </si>
  <si>
    <t>ARMAÇÃO DE PILAR OU VIGA DE ESTRUTURA CONVENCIONAL DE CONCRETO ARMADO UTILIZANDO AÇO CA-50 DE 16,0 MM - MONTAGEM. AF_06/2022</t>
  </si>
  <si>
    <t xml:space="preserve"> 92765 </t>
  </si>
  <si>
    <t>ARMAÇÃO DE PILAR OU VIGA DE ESTRUTURA CONVENCIONAL DE CONCRETO ARMADO UTILIZANDO AÇO CA-50 DE 20,0 MM - MONTAGEM. AF_06/2022</t>
  </si>
  <si>
    <t xml:space="preserve"> 92766 </t>
  </si>
  <si>
    <t>ARMAÇÃO DE PILAR OU VIGA DE ESTRUTURA CONVENCIONAL DE CONCRETO ARMADO UTILIZANDO AÇO CA-50 DE 25,0 MM - MONTAGEM. AF_06/2022</t>
  </si>
  <si>
    <t xml:space="preserve"> 92768 </t>
  </si>
  <si>
    <t>ARMAÇÃO DE LAJE DE ESTRUTURA CONVENCIONAL DE CONCRETO ARMADO UTILIZANDO AÇO CA-60 DE 5,0 MM - MONTAGEM. AF_06/2022</t>
  </si>
  <si>
    <t xml:space="preserve"> 92769 </t>
  </si>
  <si>
    <t>ARMAÇÃO DE LAJE DE ESTRUTURA CONVENCIONAL DE CONCRETO ARMADO UTILIZANDO AÇO CA-50 DE 6,3 MM - MONTAGEM. AF_06/2022</t>
  </si>
  <si>
    <t xml:space="preserve"> 92770 </t>
  </si>
  <si>
    <t>ARMAÇÃO DE LAJE DE ESTRUTURA CONVENCIONAL DE CONCRETO ARMADO UTILIZANDO AÇO CA-50 DE 8,0 MM - MONTAGEM. AF_06/2022</t>
  </si>
  <si>
    <t xml:space="preserve"> 92771 </t>
  </si>
  <si>
    <t>ARMAÇÃO DE LAJE DE ESTRUTURA CONVENCIONAL DE CONCRETO ARMADO UTILIZANDO AÇO CA-50 DE 10,0 MM - MONTAGEM. AF_06/2022</t>
  </si>
  <si>
    <t xml:space="preserve"> 92772 </t>
  </si>
  <si>
    <t>ARMAÇÃO DE LAJE DE ESTRUTURA CONVENCIONAL DE CONCRETO ARMADO UTILIZANDO AÇO CA-50 DE 12,5 MM - MONTAGEM. AF_06/2022</t>
  </si>
  <si>
    <t xml:space="preserve"> 96533 </t>
  </si>
  <si>
    <t>FABRICAÇÃO, MONTAGEM E DESMONTAGEM DE FÔRMA PARA VIGA BALDRAME, EM MADEIRA SERRADA, E=25 MM, 2 UTILIZAÇÕES. AF_01/2024</t>
  </si>
  <si>
    <t xml:space="preserve"> 96543 </t>
  </si>
  <si>
    <t>ARMAÇÃO DE BLOCO UTILIZANDO AÇO CA-60 DE 5 MM - MONTAGEM. AF_01/2024</t>
  </si>
  <si>
    <t xml:space="preserve"> 96544 </t>
  </si>
  <si>
    <t>ARMAÇÃO DE BLOCO UTILIZANDO AÇO CA-50 DE 6,3 MM - MONTAGEM. AF_01/2024</t>
  </si>
  <si>
    <t xml:space="preserve"> 96545 </t>
  </si>
  <si>
    <t>ARMAÇÃO DE BLOCO UTILIZANDO AÇO CA-50 DE 8 MM - MONTAGEM. AF_01/2024</t>
  </si>
  <si>
    <t xml:space="preserve"> 96546 </t>
  </si>
  <si>
    <t>ARMAÇÃO DE BLOCO UTILIZANDO AÇO CA-50 DE 10 MM - MONTAGEM. AF_01/2024</t>
  </si>
  <si>
    <t xml:space="preserve"> 96547 </t>
  </si>
  <si>
    <t>ARMAÇÃO DE BLOCO, VIGA BALDRAME OU SAPATA UTILIZANDO AÇO CA-50 DE 12,5 MM - MONTAGEM. AF_06/2017</t>
  </si>
  <si>
    <t xml:space="preserve"> 00001527 </t>
  </si>
  <si>
    <t>CONCRETO USINADO BOMBEAVEL, CLASSE DE RESISTENCIA C25, BRITA 0 E 1, SLUMP = 100 +/- 20 MM, COM BOMBEAMENTO (DISPONIBILIZACAO DE BOMBA), SEM O LANCAMENTO (NBR 8953)</t>
  </si>
  <si>
    <t xml:space="preserve"> 3.2.1 </t>
  </si>
  <si>
    <t xml:space="preserve"> 3.3.1 </t>
  </si>
  <si>
    <t xml:space="preserve"> 0801000104 </t>
  </si>
  <si>
    <t>ALVENARIA</t>
  </si>
  <si>
    <t xml:space="preserve"> 6418 </t>
  </si>
  <si>
    <t>ARGAMASSA TRACO 1:2:8 (EM VOLUME DE CIMENTO, CAL E AREIA MEDIA UMIDA) PARA EMBOCO/MASSA UNICA/ASSENTAMENTO DE ALVENARIA DE VEDACAO, PREPARO MECANICO COM MISTURADOR DE EIXO HORIZONTAL DE 300 KG. AF_08/2019 - SINAPI - 87335</t>
  </si>
  <si>
    <t xml:space="preserve"> 6552 </t>
  </si>
  <si>
    <t>BLOCO CERAMICO / TIJOLO VAZADO PARA ALVENARIA DE VEDACAO, 8 FUROS NA HORIZONTAL, DE 9 X 19 X 19 CM (L XA X C) - SINAPI - 00007271</t>
  </si>
  <si>
    <t xml:space="preserve"> 4011 </t>
  </si>
  <si>
    <t>PEDREIRO COM ENCARGOS COMPLEMENTARES - SINAPI - 88309</t>
  </si>
  <si>
    <t xml:space="preserve"> 4014 </t>
  </si>
  <si>
    <t>SERVENTE COM ENCARGOS COMPLEMENTARES - SINAPI - 88316</t>
  </si>
  <si>
    <t xml:space="preserve"> 4.1.1 </t>
  </si>
  <si>
    <t xml:space="preserve"> 4.2.1 </t>
  </si>
  <si>
    <t xml:space="preserve"> 4.3.1 </t>
  </si>
  <si>
    <t xml:space="preserve"> 93182 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</si>
  <si>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</si>
  <si>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</si>
  <si>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92270 </t>
  </si>
  <si>
    <t>FABRICAÇÃO DE FÔRMA PARA VIGAS, COM MADEIRA SERRADA, E = 25 MM. AF_09/2020</t>
  </si>
  <si>
    <t xml:space="preserve"> 92801 </t>
  </si>
  <si>
    <t>CORTE E DOBRA DE AÇO CA-50, DIÂMETRO DE 6,3 MM. AF_06/2022</t>
  </si>
  <si>
    <t xml:space="preserve"> 94970 </t>
  </si>
  <si>
    <t>CONCRETO FCK = 20MPA, TRAÇO 1:2,7:3 (EM MASSA SECA DE CIMENTO/ AREIA MÉDIA/ BRITA 1) - PREPARO MECÂNICO COM BETONEIRA 600 L. AF_05/2021</t>
  </si>
  <si>
    <t xml:space="preserve"> 00002692 </t>
  </si>
  <si>
    <t>DESMOLDANTE PROTETOR PARA FORMAS DE MADEIRA, DE BASE OLEOSA EMULSIONADA EM AGUA</t>
  </si>
  <si>
    <t xml:space="preserve"> 00039017 </t>
  </si>
  <si>
    <t>ESPACADOR / DISTANCIADOR CIRCULAR COM ENTRADA LATERAL, EM PLASTICO, PARA VERGALHAO *4,2 A 12,5* MM, COBRIMENTO 20 MM</t>
  </si>
  <si>
    <t xml:space="preserve"> 4.3.2 </t>
  </si>
  <si>
    <t xml:space="preserve"> 93184 </t>
  </si>
  <si>
    <t>VERGA PRÉ-MOLDADA COM ATÉ 1,5 M DE VÃO, ESPESSURA DE *20* CM. AF_03/2024</t>
  </si>
  <si>
    <t xml:space="preserve"> 94964 </t>
  </si>
  <si>
    <t>CONCRETO FCK = 20MPA, TRAÇO 1:2,7:3 (EM MASSA SECA DE CIMENTO/ AREIA MÉDIA/ BRITA 1) - PREPARO MECÂNICO COM BETONEIRA 400 L. AF_05/2021</t>
  </si>
  <si>
    <t xml:space="preserve"> 4.3.3 </t>
  </si>
  <si>
    <t xml:space="preserve"> 93194 </t>
  </si>
  <si>
    <t xml:space="preserve"> 4.4.1 </t>
  </si>
  <si>
    <t xml:space="preserve"> 101964 </t>
  </si>
  <si>
    <t xml:space="preserve"> 103674 </t>
  </si>
  <si>
    <t>CONCRETAGEM DE VIGAS E LAJES, FCK=25 MPA, PARA LAJES PREMOLDADAS COM USO DE BOMBA - LANÇAMENTO, ADENSAMENTO E ACABAMENTO. AF_02/2022_PS</t>
  </si>
  <si>
    <t xml:space="preserve"> 92273 </t>
  </si>
  <si>
    <t>FABRICAÇÃO DE ESCORAS DO TIPO PONTALETE, EM MADEIRA, PARA PÉ-DIREITO SIMPLES. AF_09/2020</t>
  </si>
  <si>
    <t xml:space="preserve"> 92767 </t>
  </si>
  <si>
    <t>ARMAÇÃO DE LAJE DE ESTRUTURA CONVENCIONAL DE CONCRETO ARMADO UTILIZANDO AÇO CA-60 DE 4,2 MM - MONTAGEM. AF_06/2022</t>
  </si>
  <si>
    <t xml:space="preserve"> 00003736 </t>
  </si>
  <si>
    <t>LAJE PRE-MOLDADA CONVENCIONAL (LAJOTAS + VIGOTAS) PARA FORRO, UNIDIRECIONAL, SOBRECARGA DE 100 KG/M2, VAO ATE 4,00 M (SEM COLOCACAO)</t>
  </si>
  <si>
    <t xml:space="preserve"> 00006193 </t>
  </si>
  <si>
    <t>TABUA NAO APARELHADA *2,5 X 20* CM, EM MACARANDUBA/MASSARANDUBA, ANGELIM OU EQUIVALENTE DA REGIAO - BRUTA</t>
  </si>
  <si>
    <t xml:space="preserve"> 00040304 </t>
  </si>
  <si>
    <t>PREGO DE ACO POLIDO COM CABECA DUPLA 17 X 27 (2 1/2 X 11)</t>
  </si>
  <si>
    <t xml:space="preserve"> 5.1.1 </t>
  </si>
  <si>
    <t xml:space="preserve"> 050112 </t>
  </si>
  <si>
    <t>Cobogó de concreto 40 x 40 x 10 cm, tipo reto, assentados com argamassa de cimento e areia no traço 1</t>
  </si>
  <si>
    <t>ALVENARIA DE VEDAÇÃO</t>
  </si>
  <si>
    <t xml:space="preserve"> 010139 </t>
  </si>
  <si>
    <t>PEDREIRO (OFICIAL - SINDUSCON)</t>
  </si>
  <si>
    <t xml:space="preserve"> 010146 </t>
  </si>
  <si>
    <t>SERVENTE (AUXILIAR DE OBRAS - SINDUSCON)</t>
  </si>
  <si>
    <t xml:space="preserve"> 020503 </t>
  </si>
  <si>
    <t>AREIA LAVADA MEDIA</t>
  </si>
  <si>
    <t xml:space="preserve"> 020508 </t>
  </si>
  <si>
    <t>CIMENTO PORTLAND CP III - 40</t>
  </si>
  <si>
    <t xml:space="preserve"> 023015 </t>
  </si>
  <si>
    <t>COBOGO DE CONCRETO TIPO RETO 10 X 40 X 40CM - 9 FUROS</t>
  </si>
  <si>
    <t xml:space="preserve"> 5.2.1 </t>
  </si>
  <si>
    <t xml:space="preserve"> 87504 </t>
  </si>
  <si>
    <t>PARE - PAREDES/PAINEIS</t>
  </si>
  <si>
    <t xml:space="preserve"> 87369 </t>
  </si>
  <si>
    <t>ARGAMASSA TRAÇO 1:2:8 (EM VOLUME DE CIMENTO, CAL E AREIA MÉDIA ÚMIDA) PARA EMBOÇO/MASSA ÚNICA/ASSENTAMENTO DE ALVENARIA DE VEDAÇÃO, PREPARO MANUAL. AF_08/2019</t>
  </si>
  <si>
    <t xml:space="preserve"> 00034557 </t>
  </si>
  <si>
    <t>TELA DE ACO SOLDADA GALVANIZADA/ZINCADA PARA ALVENARIA, FIO D = *1,20 A 1,70* MM, MALHA 15 X 15 MM, (C X L) *50 X 7,5* CM</t>
  </si>
  <si>
    <t xml:space="preserve"> 00037395 </t>
  </si>
  <si>
    <t>PINO DE ACO COM FURO, HASTE = 27 MM (ACAO DIRETA)</t>
  </si>
  <si>
    <t>CENTO</t>
  </si>
  <si>
    <t xml:space="preserve"> 00007266 </t>
  </si>
  <si>
    <t>BLOCO CERAMICO VAZADO PARA ALVENARIA DE VEDACAO, DE 9 X 19 X 19 CM (L X A X C)</t>
  </si>
  <si>
    <t xml:space="preserve"> 6.1.1 </t>
  </si>
  <si>
    <t xml:space="preserve"> 90844 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</si>
  <si>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</si>
  <si>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 xml:space="preserve"> 100659 </t>
  </si>
  <si>
    <t>ALIZAR DE 5X1,5CM PARA PORTA FIXADO COM PREGOS, PADRÃO MÉDIO - FORNECIMENTO E INSTALAÇÃO. AF_12/2019</t>
  </si>
  <si>
    <t xml:space="preserve"> 90806 </t>
  </si>
  <si>
    <t>BATENTE PARA PORTA DE MADEIRA, FIXAÇÃO COM ARGAMASSA, PADRÃO MÉDIO - FORNECIMENTO E INSTALAÇÃO. AF_12/2019</t>
  </si>
  <si>
    <t xml:space="preserve"> 90823 </t>
  </si>
  <si>
    <t>PORTA DE MADEIRA PARA PINTURA, SEMI-OCA (LEVE OU MÉDIA), 90X210CM, ESPESSURA DE 3,5CM, INCLUSO DOBRADIÇAS - FORNECIMENTO E INSTALAÇÃO. AF_12/2019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</si>
  <si>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</si>
  <si>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</si>
  <si>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6.1.2 </t>
  </si>
  <si>
    <t xml:space="preserve"> 100689 </t>
  </si>
  <si>
    <t xml:space="preserve"> 91297 </t>
  </si>
  <si>
    <t>PORTA DE MADEIRA FRISADA, SEMI-OCA (LEVE OU MÉDIA), 80X210CM, ESPESSURA DE 3,5CM, INCLUSO DOBRADIÇAS - FORNECIMENTO E INSTALAÇÃO. AF_12/2019</t>
  </si>
  <si>
    <t xml:space="preserve"> 6.1.3 </t>
  </si>
  <si>
    <t xml:space="preserve"> 100680 </t>
  </si>
  <si>
    <t xml:space="preserve"> 91010 </t>
  </si>
  <si>
    <t>PORTA DE MADEIRA PARA VERNIZ, SEMI-OCA (LEVE OU MÉDIA), 70X210CM, ESPESSURA DE 3,5CM, INCLUSO DOBRADIÇAS - FORNECIMENTO E INSTALAÇÃO. AF_12/2019</t>
  </si>
  <si>
    <t xml:space="preserve"> 91306 </t>
  </si>
  <si>
    <t>FECHADURA DE EMBUTIR PARA PORTAS INTERNAS, COMPLETA, ACABAMENTO PADRÃO MÉDIO, COM EXECUÇÃO DE FURO - FORNECIMENTO E INSTALAÇÃO. AF_12/2019</t>
  </si>
  <si>
    <t xml:space="preserve"> 6.2.1 </t>
  </si>
  <si>
    <t xml:space="preserve"> 112410 </t>
  </si>
  <si>
    <t>ESQUADRIAS DE ALUMINIO</t>
  </si>
  <si>
    <t xml:space="preserve"> 003462 </t>
  </si>
  <si>
    <t>CAIXILHO DE ALUMINIO ANODIZADO NATURAL</t>
  </si>
  <si>
    <t xml:space="preserve"> 099230 </t>
  </si>
  <si>
    <t>SERRALHEIRO</t>
  </si>
  <si>
    <t xml:space="preserve"> 099662 </t>
  </si>
  <si>
    <t>AJUDANTE DE SERRALHEIRO</t>
  </si>
  <si>
    <t xml:space="preserve"> 6.2.2 </t>
  </si>
  <si>
    <t xml:space="preserve"> 150326 </t>
  </si>
  <si>
    <t>PORTÃO DE ENTRADA EM ALUMINIO, DE CORRER, INCLUINDO FERRAGENS, GUARNIÇÕES</t>
  </si>
  <si>
    <t xml:space="preserve"> B010000091 </t>
  </si>
  <si>
    <t>PEDREIRO</t>
  </si>
  <si>
    <t xml:space="preserve"> B010000097 </t>
  </si>
  <si>
    <t>SERVENTE</t>
  </si>
  <si>
    <t xml:space="preserve"> D190000057 </t>
  </si>
  <si>
    <t>PORTÃO ENTRADA ALUMINIO DE CORRER BUCIO INSTALADO</t>
  </si>
  <si>
    <t xml:space="preserve"> 6.2.3 </t>
  </si>
  <si>
    <t xml:space="preserve"> 150210 </t>
  </si>
  <si>
    <t>VIDROS</t>
  </si>
  <si>
    <t xml:space="preserve"> 012736 </t>
  </si>
  <si>
    <t>FECHADURA PARA PORTA DE VIDRO COM2 FUROS 2 FLS PVF2I AGL</t>
  </si>
  <si>
    <t xml:space="preserve"> 017179 </t>
  </si>
  <si>
    <t>VIDRO LAMINADO INCOLOR 8mm (2 x 4mm)</t>
  </si>
  <si>
    <t xml:space="preserve"> 099537 </t>
  </si>
  <si>
    <t>VIDRACEIRO</t>
  </si>
  <si>
    <t xml:space="preserve"> 099661 </t>
  </si>
  <si>
    <t>AJUDANTE ESPECIALIZADO - VIDRACEIRO</t>
  </si>
  <si>
    <t xml:space="preserve"> 6.3.1 </t>
  </si>
  <si>
    <t xml:space="preserve"> 110519 </t>
  </si>
  <si>
    <t>ESQUADRIAS DE MADEIRA</t>
  </si>
  <si>
    <t xml:space="preserve"> 000050 </t>
  </si>
  <si>
    <t>CIMENTO PORTLAND CP III 32RS NBR 11578 (quilo)</t>
  </si>
  <si>
    <t xml:space="preserve"> 000100 </t>
  </si>
  <si>
    <t>AREIA GROSSA LAVADA</t>
  </si>
  <si>
    <t xml:space="preserve"> 004176 </t>
  </si>
  <si>
    <t xml:space="preserve"> 099050 </t>
  </si>
  <si>
    <t xml:space="preserve"> 099360 </t>
  </si>
  <si>
    <t>CARPINTEIRO DE ESQUADRIA</t>
  </si>
  <si>
    <t xml:space="preserve"> 099449 </t>
  </si>
  <si>
    <t>AJUDANTE DE CARPINTEIRO</t>
  </si>
  <si>
    <t xml:space="preserve"> 099900 </t>
  </si>
  <si>
    <t xml:space="preserve"> 6.3.2 </t>
  </si>
  <si>
    <t xml:space="preserve"> 110646 </t>
  </si>
  <si>
    <t xml:space="preserve"> 001316 </t>
  </si>
  <si>
    <t>JANELA DE MADEIRA DE ABRIR 2 FOLHAS VENEZIANA</t>
  </si>
  <si>
    <t xml:space="preserve"> 001349 </t>
  </si>
  <si>
    <t>ALIZAR/MOLDURA MADEIRA DE LEI 1,5x4,5cm PARA PINTURA</t>
  </si>
  <si>
    <t xml:space="preserve"> 001458 </t>
  </si>
  <si>
    <t>FERRAGEM - KIT 03 FERRAGENS PARA JANELA DE CORRER 4 FOLHAS</t>
  </si>
  <si>
    <t xml:space="preserve"> 002203 </t>
  </si>
  <si>
    <t>TACO DE MADEIRA PARA FIXACAO DE ESQUADRIAS/CAIXILHOS</t>
  </si>
  <si>
    <t xml:space="preserve"> 004776 </t>
  </si>
  <si>
    <t>PREGO FERRO GALVANIZADO 19x36 (109 un/kg)</t>
  </si>
  <si>
    <t xml:space="preserve"> 005533 </t>
  </si>
  <si>
    <t>PUXADOR PARA JANELA DE CORRER, CROMADO EM FERRO ZINCADO (PAR)</t>
  </si>
  <si>
    <t xml:space="preserve"> 008624 </t>
  </si>
  <si>
    <t>ADUELA/MARCO/BATENTE MADEIRA 3,5x14cm P/PINTURA</t>
  </si>
  <si>
    <t xml:space="preserve"> 008770 </t>
  </si>
  <si>
    <t>VIDRO LISO INCOLOR 3mm</t>
  </si>
  <si>
    <t xml:space="preserve"> 014213 </t>
  </si>
  <si>
    <t>PREGO FERRO GALVANIZADO 15x15 (636 un/kg)</t>
  </si>
  <si>
    <t xml:space="preserve"> 6.3.3 </t>
  </si>
  <si>
    <t xml:space="preserve"> 100668 </t>
  </si>
  <si>
    <t xml:space="preserve"> 88261 </t>
  </si>
  <si>
    <t>CARPINTEIRO DE ESQUADRIA COM ENCARGOS COMPLEMENTARES</t>
  </si>
  <si>
    <t xml:space="preserve"> 00000142 </t>
  </si>
  <si>
    <t>SELANTE ELASTICO MONOCOMPONENTE A BASE DE POLIURETANO (PU) PARA JUNTAS DIVERSAS</t>
  </si>
  <si>
    <t>310ML</t>
  </si>
  <si>
    <t xml:space="preserve"> 00003423 </t>
  </si>
  <si>
    <t>JANELA MAXIM AR EM MADEIRA CEDRINHO/ ANGELIM COMERCIAL/ CURUPIXA/ CUMARU OU EQUIVALENTE DA REGIAO, CAIXA DO BATENTE/MARCO *10* CM, 1 FOLHA PARA VIDRO, COM GUARNICAO/ALIZAR, COM FERRAGENS, (SEM VIDRO E SEM ACABAMENTO)</t>
  </si>
  <si>
    <t xml:space="preserve"> 00004430 </t>
  </si>
  <si>
    <t>CAIBRO NAO APARELHADO *5 X 6* CM, EM MACARANDUBA/MASSARANDUBA, ANGELIM OU EQUIVALENTE DA REGIAO - BRUTA</t>
  </si>
  <si>
    <t xml:space="preserve"> 00005067 </t>
  </si>
  <si>
    <t>PREGO DE ACO POLIDO COM CABECA 16 X 24 (2 1/4 X 12)</t>
  </si>
  <si>
    <t xml:space="preserve"> 6.3.4 </t>
  </si>
  <si>
    <t xml:space="preserve"> 102158 </t>
  </si>
  <si>
    <t>INSTALAÇÃO DE VIDRO LISO INCOLOR, E = 8 MM, EM ESQUADRIA DE MADEIRA, FIXADO COM BAGUETE. AF_01/2021</t>
  </si>
  <si>
    <t xml:space="preserve"> 88325 </t>
  </si>
  <si>
    <t>VIDRACEIRO COM ENCARGOS COMPLEMENTARES</t>
  </si>
  <si>
    <t xml:space="preserve"> 00034385 </t>
  </si>
  <si>
    <t>VIDRO LISO INCOLOR 8MM  -  SEM COLOCACAO</t>
  </si>
  <si>
    <t xml:space="preserve"> 00039026 </t>
  </si>
  <si>
    <t>PREGO DE ACO POLIDO SEM CABECA 15 X 15 (1 1/4 X 13)</t>
  </si>
  <si>
    <t xml:space="preserve"> 00039961 </t>
  </si>
  <si>
    <t>SILICONE ACETICO USO GERAL INCOLOR 280 G</t>
  </si>
  <si>
    <t xml:space="preserve"> 7 </t>
  </si>
  <si>
    <t xml:space="preserve"> 7.1 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</si>
  <si>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</si>
  <si>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</si>
  <si>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</si>
  <si>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</si>
  <si>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00004425 </t>
  </si>
  <si>
    <t>VIGA NAO APARELHADA *6 X 12* CM, EM MACARANDUBA/MASSARANDUBA, ANGELIM OU EQUIVALENTE DA REGIAO - BRUTA</t>
  </si>
  <si>
    <t xml:space="preserve"> 00040568 </t>
  </si>
  <si>
    <t>PREGO DE ACO POLIDO COM CABECA 22 X 48 (4 1/4 X 5)</t>
  </si>
  <si>
    <t xml:space="preserve"> 7.2 </t>
  </si>
  <si>
    <t xml:space="preserve"> 94207 </t>
  </si>
  <si>
    <t xml:space="preserve"> 88323 </t>
  </si>
  <si>
    <t>TELHADISTA COM ENCARGOS COMPLEMENTARES</t>
  </si>
  <si>
    <t xml:space="preserve"> 00001607 </t>
  </si>
  <si>
    <t>CONJUNTO ARRUELAS DE VEDACAO 5/16" PARA TELHA FIBROCIMENTO (UMA ARRUELA METALICA E UMA ARRUELA PVC - CONICAS)</t>
  </si>
  <si>
    <t>CJ</t>
  </si>
  <si>
    <t xml:space="preserve"> 00004302 </t>
  </si>
  <si>
    <t>PARAFUSO ZINCADO ROSCA SOBERBA, CABECA SEXTAVADA, 5/16" X 250 MM, PARA FIXACAO DE TELHA EM MADEIRA</t>
  </si>
  <si>
    <t xml:space="preserve"> 00007194 </t>
  </si>
  <si>
    <t>TELHA DE FIBROCIMENTO ONDULADA E = 6 MM, DE 2,44 X 1,10 M (SEM AMIANTO)</t>
  </si>
  <si>
    <t xml:space="preserve"> 7.3 </t>
  </si>
  <si>
    <t xml:space="preserve"> 94219 </t>
  </si>
  <si>
    <t xml:space="preserve"> 87337 </t>
  </si>
  <si>
    <t>ARGAMASSA TRAÇO 1:2:9 (EM VOLUME DE CIMENTO, CAL E AREIA MÉDIA ÚMIDA) PARA EMBOÇO/MASSA ÚNICA/ASSENTAMENTO DE ALVENARIA DE VEDAÇÃO, PREPARO MECÂNICO COM MISTURADOR DE EIXO HORIZONTAL DE 300 KG. AF_08/2019</t>
  </si>
  <si>
    <t xml:space="preserve"> 00007181 </t>
  </si>
  <si>
    <t>CUMEEIRA PARA TELHA CERAMICA, COMPRIMENTO DE *41* CM, RENDIMENTO DE *3* TELHAS/M</t>
  </si>
  <si>
    <t xml:space="preserve"> 7.4 </t>
  </si>
  <si>
    <t xml:space="preserve"> 94228 </t>
  </si>
  <si>
    <t xml:space="preserve"> 00005061 </t>
  </si>
  <si>
    <t>PREGO DE ACO POLIDO COM CABECA 18 X 27 (2 1/2 X 10)</t>
  </si>
  <si>
    <t xml:space="preserve"> 00005104 </t>
  </si>
  <si>
    <t>REBITE DE REPUXO EM ALUMINIO VAZADO, DIAMETRO 3,2 X 8 MM DE COMPRIMENTO (1KG = 1025 UNIDADES)</t>
  </si>
  <si>
    <t xml:space="preserve"> 00013388 </t>
  </si>
  <si>
    <t>SOLDA EM BARRA DE ESTANHO-CHUMBO 50/50</t>
  </si>
  <si>
    <t xml:space="preserve"> 00040783 </t>
  </si>
  <si>
    <t>CALHA QUADRADA DE CHAPA DE ACO GALVANIZADA NUM 24, CORTE 50 CM</t>
  </si>
  <si>
    <t xml:space="preserve"> 8 </t>
  </si>
  <si>
    <t xml:space="preserve"> 8.1 </t>
  </si>
  <si>
    <t xml:space="preserve"> 98546 </t>
  </si>
  <si>
    <t>IMPE - IMPERMEABILIZAÇÕES E PROTEÇÕES DIVERSAS</t>
  </si>
  <si>
    <t xml:space="preserve"> 88243 </t>
  </si>
  <si>
    <t>AJUDANTE ESPECIALIZADO COM ENCARGOS COMPLEMENTARES</t>
  </si>
  <si>
    <t xml:space="preserve"> 88270 </t>
  </si>
  <si>
    <t>IMPERMEABILIZADOR COM ENCARGOS COMPLEMENTARES</t>
  </si>
  <si>
    <t xml:space="preserve"> 00000511 </t>
  </si>
  <si>
    <t>PRIMER PARA MANTA ASFALTICA A BASE DE ASFALTO MODIFICADO DILUIDO EM SOLVENTE, APLICACAO A FRIO</t>
  </si>
  <si>
    <t xml:space="preserve"> 00004015 </t>
  </si>
  <si>
    <t>MANTA ASFALTICA ELASTOMERICA EM POLIESTER 4 MM, TIPO III, CLASSE B, ACABAMENTO PP (NBR 9952)</t>
  </si>
  <si>
    <t xml:space="preserve"> 00004226 </t>
  </si>
  <si>
    <t>GAS DE COZINHA - GLP</t>
  </si>
  <si>
    <t xml:space="preserve"> 8.2 </t>
  </si>
  <si>
    <t xml:space="preserve"> 98557 </t>
  </si>
  <si>
    <t>IMPERMEABILIZAÇÃO DE SUPERFÍCIE COM EMULSÃO ASFÁLTICA, 2 DEMÃOS. AF_09/2023</t>
  </si>
  <si>
    <t xml:space="preserve"> 00000626 </t>
  </si>
  <si>
    <t>MANTA LIQUIDA DE BASE ASFALTICA MODIFICADA COM A ADICAO DE ELASTOMEROS DILUIDOS EM SOLVENTE ORGANICO, APLICACAO A FRIO (MEMBRANA IMPERMEABILIZANTE ASFALTICA)</t>
  </si>
  <si>
    <t xml:space="preserve"> 9 </t>
  </si>
  <si>
    <t xml:space="preserve"> 9.1 </t>
  </si>
  <si>
    <t xml:space="preserve"> 87879 </t>
  </si>
  <si>
    <t>REVE - REVESTIMENTO E TRATAMENTO DE SUPERFÍCIES</t>
  </si>
  <si>
    <t xml:space="preserve"> 87313 </t>
  </si>
  <si>
    <t>ARGAMASSA TRAÇO 1:3 (EM VOLUME DE CIMENTO E AREIA GROSSA ÚMIDA) PARA CHAPISCO CONVENCIONAL, PREPARO MECÂNICO COM BETONEIRA 400 L. AF_08/2019</t>
  </si>
  <si>
    <t xml:space="preserve"> 9.2 </t>
  </si>
  <si>
    <t xml:space="preserve"> 87894 </t>
  </si>
  <si>
    <t>CHAPISCO APLICADO EM ALVENARIA (SEM PRESENÇA DE VÃOS) E ESTRUTURAS DE CONCRETO DE FACHADA, COM COLHER DE PEDREIRO.  ARGAMASSA TRAÇO 1:3 COM PREPARO EM BETONEIRA 400L. AF_10/2022</t>
  </si>
  <si>
    <t xml:space="preserve"> 9.3 </t>
  </si>
  <si>
    <t xml:space="preserve"> 87535 </t>
  </si>
  <si>
    <t xml:space="preserve"> 9.4 </t>
  </si>
  <si>
    <t xml:space="preserve"> 87529 </t>
  </si>
  <si>
    <t xml:space="preserve"> 9.5 </t>
  </si>
  <si>
    <t xml:space="preserve"> 87775 </t>
  </si>
  <si>
    <t xml:space="preserve"> 00037411 </t>
  </si>
  <si>
    <t>TELA DE ACO SOLDADA GALVANIZADA/ZINCADA PARA ALVENARIA, FIO D = *1,24 MM, MALHA 25 X 25 MM</t>
  </si>
  <si>
    <t xml:space="preserve"> 9.6 </t>
  </si>
  <si>
    <t xml:space="preserve"> 87275 </t>
  </si>
  <si>
    <t xml:space="preserve"> 88256 </t>
  </si>
  <si>
    <t>AZULEJISTA OU LADRILHISTA COM ENCARGOS COMPLEMENTARES</t>
  </si>
  <si>
    <t xml:space="preserve"> 00000536 </t>
  </si>
  <si>
    <t>REVESTIMENTO EM CERAMICA ESMALTADA EXTRA, PEI MENOR OU IGUAL A 3, FORMATO MENOR OU IGUAL A 2025 CM2</t>
  </si>
  <si>
    <t xml:space="preserve"> 00001381 </t>
  </si>
  <si>
    <t>ARGAMASSA COLANTE AC I PARA CERAMICAS</t>
  </si>
  <si>
    <t xml:space="preserve"> 00034357 </t>
  </si>
  <si>
    <t>REJUNTE CIMENTICIO, QUALQUER COR</t>
  </si>
  <si>
    <t xml:space="preserve"> 9.7 </t>
  </si>
  <si>
    <t xml:space="preserve"> 96113 </t>
  </si>
  <si>
    <t xml:space="preserve"> 88269 </t>
  </si>
  <si>
    <t>GESSEIRO COM ENCARGOS COMPLEMENTARES</t>
  </si>
  <si>
    <t xml:space="preserve"> 00000345 </t>
  </si>
  <si>
    <t>ARAME GALVANIZADO 18 BWG, D = 1,24MM (0,009 KG/M)</t>
  </si>
  <si>
    <t xml:space="preserve"> 00003315 </t>
  </si>
  <si>
    <t>GESSO EM PO PARA REVESTIMENTOS/MOLDURAS/SANCAS E USO GERAL</t>
  </si>
  <si>
    <t xml:space="preserve"> 00004812 </t>
  </si>
  <si>
    <t>PLACA DE GESSO PARA FORRO, *60 X 60* CM, ESPESSURA DE 12 MM (SEM COLOCACAO)</t>
  </si>
  <si>
    <t xml:space="preserve"> 00020250 </t>
  </si>
  <si>
    <t>SISAL EM FIBRA / ESTOPA SISAL PARA GESSO</t>
  </si>
  <si>
    <t xml:space="preserve"> 00040547 </t>
  </si>
  <si>
    <t>PARAFUSO ZINCADO, AUTOBROCANTE, FLANGEADO, 4,2 MM X 19 MM</t>
  </si>
  <si>
    <t xml:space="preserve"> 10 </t>
  </si>
  <si>
    <t xml:space="preserve"> 10.1 </t>
  </si>
  <si>
    <t xml:space="preserve"> 98560 </t>
  </si>
  <si>
    <t>IMPERMEABILIZAÇÃO DE PISO COM ARGAMASSA DE CIMENTO E AREIA, COM ADITIVO IMPERMEABILIZANTE, E = 2CM. AF_06/2018</t>
  </si>
  <si>
    <t xml:space="preserve"> 87298 </t>
  </si>
  <si>
    <t>ARGAMASSA TRAÇO 1:3 (EM VOLUME DE CIMENTO E AREIA MÉDIA ÚMIDA) PARA CONTRAPISO, PREPARO MECÂNICO COM BETONEIRA 400 L. AF_08/2019</t>
  </si>
  <si>
    <t xml:space="preserve"> 00000123 </t>
  </si>
  <si>
    <t>ADITIVO IMPERMEABILIZANTE DE PEGA NORMAL PARA ARGAMASSAS E CONCRETOS SEM ARMACAO, LIQUIDO E ISENTO DE CLORETOS</t>
  </si>
  <si>
    <t xml:space="preserve"> 10.2 </t>
  </si>
  <si>
    <t xml:space="preserve"> 104162 </t>
  </si>
  <si>
    <t>PISO - PISOS</t>
  </si>
  <si>
    <t xml:space="preserve"> 88274 </t>
  </si>
  <si>
    <t>MARMORISTA/GRANITEIRO COM ENCARGOS COMPLEMENTARES</t>
  </si>
  <si>
    <t xml:space="preserve"> 89225 </t>
  </si>
  <si>
    <t>BETONEIRA CAPACIDADE NOMINAL DE 600 L, CAPACIDADE DE MISTURA 360 L, MOTOR ELÉTRICO TRIFÁSICO POTÊNCIA DE 4 CV, SEM CARREGADOR - CHP DIURNO. AF_05/2023</t>
  </si>
  <si>
    <t xml:space="preserve"> 89226 </t>
  </si>
  <si>
    <t>BETONEIRA CAPACIDADE NOMINAL DE 600 L, CAPACIDADE DE MISTURA 360 L, MOTOR ELÉTRICO TRIFÁSICO POTÊNCIA DE 4 CV, SEM CARREGADOR - CHI DIURNO. AF_05/2023</t>
  </si>
  <si>
    <t xml:space="preserve"> 95276 </t>
  </si>
  <si>
    <t>POLIDORA DE PISO (POLITRIZ), PESO DE 100KG, DIÂMETRO 450 MM, MOTOR ELÉTRICO, POTÊNCIA 4 HP - CHP DIURNO. AF_05/2023</t>
  </si>
  <si>
    <t xml:space="preserve"> 95277 </t>
  </si>
  <si>
    <t>POLIDORA DE PISO (POLITRIZ), PESO DE 100KG, DIÂMETRO 450 MM, MOTOR ELÉTRICO, POTÊNCIA 4 HP - CHI DIURNO. AF_05/2023</t>
  </si>
  <si>
    <t xml:space="preserve"> 00003671 </t>
  </si>
  <si>
    <t>JUNTA PLASTICA DE DILATACAO PARA PISOS, COR CINZA, 17 X 3 MM (ALTURA X ESPESSURA)</t>
  </si>
  <si>
    <t xml:space="preserve"> 00004824 </t>
  </si>
  <si>
    <t>GRANILHA/ GRANA/ PEDRISCO OU AGREGADO EM MARMORE/ GRANITO/ QUARTZO E CALCARIO, PRETO, CINZA, PALHA OU BRANCO</t>
  </si>
  <si>
    <t xml:space="preserve"> 00006085 </t>
  </si>
  <si>
    <t>SELADOR ACRILICO OPACO PREMIUM INTERIOR/EXTERIOR</t>
  </si>
  <si>
    <t xml:space="preserve"> 00041967 </t>
  </si>
  <si>
    <t>CERA LIQUIDA INCOLOR MULTIPISO</t>
  </si>
  <si>
    <t xml:space="preserve"> 00044528 </t>
  </si>
  <si>
    <t>CIMENTO PORTLAND ESTRUTURAL BRANCO CPB - 32 OU CPB - 40</t>
  </si>
  <si>
    <t xml:space="preserve"> 10.3 </t>
  </si>
  <si>
    <t xml:space="preserve"> 10.4 </t>
  </si>
  <si>
    <t xml:space="preserve"> 92396 </t>
  </si>
  <si>
    <t xml:space="preserve"> 91277 </t>
  </si>
  <si>
    <t>PLACA VIBRATÓRIA REVERSÍVEL COM MOTOR 4 TEMPOS A GASOLINA, FORÇA CENTRÍFUGA DE 25 KN (2500 KGF), POTÊNCIA 5,5 CV - CHP DIURNO. AF_08/2015</t>
  </si>
  <si>
    <t xml:space="preserve"> 91278 </t>
  </si>
  <si>
    <t>PLACA VIBRATÓRIA REVERSÍVEL COM MOTOR 4 TEMPOS A GASOLINA, FORÇA CENTRÍFUGA DE 25 KN (2500 KGF), POTÊNCIA 5,5 CV - CHI DIURNO. AF_08/2015</t>
  </si>
  <si>
    <t xml:space="preserve"> 91283 </t>
  </si>
  <si>
    <t>CORTADORA DE PISO COM MOTOR 4 TEMPOS A GASOLINA, POTÊNCIA DE 13 HP, COM DISCO DE CORTE DIAMANTADO SEGMENTADO PARA CONCRETO, DIÂMETRO DE 350 MM, FURO DE 1" (14 X 1") - CHP DIURNO. AF_08/2015</t>
  </si>
  <si>
    <t xml:space="preserve"> 91285 </t>
  </si>
  <si>
    <t>CORTADORA DE PISO COM MOTOR 4 TEMPOS A GASOLINA, POTÊNCIA DE 13 HP, COM DISCO DE CORTE DIAMANTADO SEGMENTADO PARA CONCRETO, DIÂMETRO DE 350 MM, FURO DE 1" (14 X 1") - CHI DIURNO. AF_08/2015</t>
  </si>
  <si>
    <t xml:space="preserve"> 00004741 </t>
  </si>
  <si>
    <t>PO DE PEDRA (POSTO PEDREIRA/FORNECEDOR, SEM FRETE)</t>
  </si>
  <si>
    <t xml:space="preserve"> 00036155 </t>
  </si>
  <si>
    <t>BLOQUETE/PISO INTERTRAVADO DE CONCRETO - MODELO ONDA/16 FACES/RETANGULAR/TIJOLINHO/PAVER/HOLANDES/PARALELEPIPEDO, *20 X 10* CM, E = 6 CM, RESISTENCIA DE 35 MPA, COR NATURAL</t>
  </si>
  <si>
    <t xml:space="preserve"> 10.5 </t>
  </si>
  <si>
    <t xml:space="preserve"> 87257 </t>
  </si>
  <si>
    <t xml:space="preserve"> 00001292 </t>
  </si>
  <si>
    <t>PISO EM CERAMICA ESMALTADA EXTRA, COR LISA, PEI MAIOR OU IGUAL A 4, FORMATO MAIOR QUE 2025 CM2</t>
  </si>
  <si>
    <t xml:space="preserve"> 10.6 </t>
  </si>
  <si>
    <t xml:space="preserve"> 98504 </t>
  </si>
  <si>
    <t>URBA - URBANIZAÇÃO</t>
  </si>
  <si>
    <t xml:space="preserve"> 88441 </t>
  </si>
  <si>
    <t>JARDINEIRO COM ENCARGOS COMPLEMENTARES</t>
  </si>
  <si>
    <t xml:space="preserve"> 00003324 </t>
  </si>
  <si>
    <t>GRAMA BATATAIS EM PLACAS, SEM PLANTIO</t>
  </si>
  <si>
    <t xml:space="preserve"> 11 </t>
  </si>
  <si>
    <t xml:space="preserve"> 11.1 </t>
  </si>
  <si>
    <t xml:space="preserve"> 96135 </t>
  </si>
  <si>
    <t>APLICAÇÃO MANUAL DE MASSA ACRÍLICA EM PAREDES EXTERNAS DE CASAS, DUAS DEMÃOS. AF_03/2024</t>
  </si>
  <si>
    <t xml:space="preserve"> 00003767 </t>
  </si>
  <si>
    <t>LIXA EM FOLHA PARA PAREDE OU MADEIRA, NUMERO 120, COR VERMELHA</t>
  </si>
  <si>
    <t xml:space="preserve"> 00043651 </t>
  </si>
  <si>
    <t>MASSA ACRILICA PARA SUPERFICIES INTERNAS E EXTERNAS</t>
  </si>
  <si>
    <t xml:space="preserve"> 11.2 </t>
  </si>
  <si>
    <t xml:space="preserve"> 88488 </t>
  </si>
  <si>
    <t>PINTURA LÁTEX ACRÍLICA PREMIUM, APLICAÇÃO MANUAL EM TETO, DUAS DEMÃOS. AF_04/2023</t>
  </si>
  <si>
    <t xml:space="preserve"> 11.3 </t>
  </si>
  <si>
    <t xml:space="preserve"> 11.4 </t>
  </si>
  <si>
    <t xml:space="preserve"> 102217 </t>
  </si>
  <si>
    <t>PINTURA TINTA DE ACABAMENTO (PIGMENTADA) A ÓLEO EM MADEIRA, 2 DEMÃOS. AF_01/2021</t>
  </si>
  <si>
    <t xml:space="preserve"> 00005318 </t>
  </si>
  <si>
    <t>DILUENTE AGUARRAS</t>
  </si>
  <si>
    <t xml:space="preserve"> 00043776 </t>
  </si>
  <si>
    <t>TINTA A OLEO BRILHANTE, PARA MADEIRAS E METAIS</t>
  </si>
  <si>
    <t xml:space="preserve"> 12 </t>
  </si>
  <si>
    <t xml:space="preserve"> 12.1 </t>
  </si>
  <si>
    <t xml:space="preserve"> 101509 </t>
  </si>
  <si>
    <t xml:space="preserve"> 100578 </t>
  </si>
  <si>
    <t>ASSENTAMENTO DE POSTE DE CONCRETO COM COMPRIMENTO NOMINAL DE 9 M, CARGA NOMINAL MENOR OU IGUAL A 1000 DAN, ENGASTAMENTO SIMPLES COM 1,5 M DE SOLO (NÃO INCLUI FORNECIMENTO). AF_11/2019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</si>
  <si>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</si>
  <si>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</si>
  <si>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88247 </t>
  </si>
  <si>
    <t>AUXILIAR DE ELETRICISTA COM ENCARGOS COMPLEMENTARES</t>
  </si>
  <si>
    <t xml:space="preserve"> 88264 </t>
  </si>
  <si>
    <t>ELETRICISTA COM ENCARGOS COMPLEMENTARES</t>
  </si>
  <si>
    <t xml:space="preserve"> 91872 </t>
  </si>
  <si>
    <t>ELETRODUTO RÍGIDO ROSCÁVEL, PVC, DN 32 MM (1"), PARA CIRCUITOS TERMINAIS, INSTALADO EM PAREDE - FORNECIMENTO E INSTALAÇÃO. AF_03/2023</t>
  </si>
  <si>
    <t xml:space="preserve"> 91885 </t>
  </si>
  <si>
    <t>LUVA PARA ELETRODUTO, PVC, ROSCÁVEL, DN 32 MM (1"), PARA CIRCUITOS TERMINAIS, INSTALADA EM PAREDE - FORNECIMENTO E INSTALAÇÃO. AF_03/2023</t>
  </si>
  <si>
    <t xml:space="preserve"> 91917 </t>
  </si>
  <si>
    <t>CURVA 90 GRAUS PARA ELETRODUTO, PVC, ROSCÁVEL, DN 32 MM (1"), PARA CIRCUITOS TERMINAIS, INSTALADA EM PAREDE - FORNECIMENTO E INSTALAÇÃO. AF_03/2023</t>
  </si>
  <si>
    <t xml:space="preserve"> 91919 </t>
  </si>
  <si>
    <t>CURVA 180 GRAUS PARA ELETRODUTO, PVC, ROSCÁVEL, DN 32 MM (1"), PARA CIRCUITOS TERMINAIS, INSTALADA EM PAREDE - FORNECIMENTO E INSTALAÇÃO. AF_03/2023</t>
  </si>
  <si>
    <t xml:space="preserve"> 91933 </t>
  </si>
  <si>
    <t>CABO DE COBRE FLEXÍVEL ISOLADO, 10 MM², ANTI-CHAMA 0,6/1,0 KV, PARA CIRCUITOS TERMINAIS - FORNECIMENTO E INSTALAÇÃO. AF_03/2023</t>
  </si>
  <si>
    <t xml:space="preserve"> 93673 </t>
  </si>
  <si>
    <t>DISJUNTOR TRIPOLAR TIPO DIN, CORRENTE NOMINAL DE 50A - FORNECIMENTO E INSTALAÇÃO. AF_10/2020</t>
  </si>
  <si>
    <t xml:space="preserve"> 96977 </t>
  </si>
  <si>
    <t>CORDOALHA DE COBRE NU 50 MM², ENTERRADA - FORNECIMENTO E INSTALAÇÃO. AF_08/2023</t>
  </si>
  <si>
    <t xml:space="preserve"> 96986 </t>
  </si>
  <si>
    <t>HASTE DE ATERRAMENTO, DIÂMETRO 3/4", COM 3 METROS - FORNECIMENTO E INSTALAÇÃO. AF_08/2023</t>
  </si>
  <si>
    <t xml:space="preserve"> 00001062 </t>
  </si>
  <si>
    <t>CAIXA INTERNA/EXTERNA DE MEDICAO PARA 1 MEDIDOR TRIFASICO, COM VISOR, EM CHAPA DE ACO 18 USG (PADRAO DA CONCESSIONARIA LOCAL)</t>
  </si>
  <si>
    <t xml:space="preserve"> 00001094 </t>
  </si>
  <si>
    <t>ARMACAO VERTICAL COM HASTE E CONTRA-PINO, EM CHAPA DE ACO GALVANIZADO 3/16", COM 1 ESTRIBO, SEM ISOLADOR</t>
  </si>
  <si>
    <t xml:space="preserve"> 00003398 </t>
  </si>
  <si>
    <t>ISOLADOR DE PORCELANA, TIPO ROLDANA, DIMENSOES DE *72* X *72* MM, PARA USO EM BAIXA TENSAO</t>
  </si>
  <si>
    <t xml:space="preserve"> 00004346 </t>
  </si>
  <si>
    <t>PARAFUSO DE FERRO POLIDO, SEXTAVADO, COM ROSCA PARCIAL, DIAMETRO 5/8", COMPRIMENTO 6", COM PORCA E ARRUELA DE PRESSAO MEDIA</t>
  </si>
  <si>
    <t xml:space="preserve"> 00011267 </t>
  </si>
  <si>
    <t>ARRUELA LISA, REDONDA, DE LATAO POLIDO, DIAMETRO NOMINAL 5/8", DIAMETRO EXTERNO = 34 MM, DIAMETRO DO FURO = 17 MM, ESPESSURA = *2,5* MM</t>
  </si>
  <si>
    <t xml:space="preserve"> 00011864 </t>
  </si>
  <si>
    <t>CONECTOR METALICO TIPO PARAFUSO FENDIDO (SPLIT BOLT), PARA CABOS ATE 95 MM2</t>
  </si>
  <si>
    <t xml:space="preserve"> 00014153 </t>
  </si>
  <si>
    <t>FITA METALICA PERFURADA, L = *18* MM, ROLO DE 30 M, CARGA RECOMENDADA = *30* KGF</t>
  </si>
  <si>
    <t xml:space="preserve"> 00034643 </t>
  </si>
  <si>
    <t>CAIXA DE INSPECAO PARA ATERRAMENTO E PARA RAIOS, EM POLIPROPILENO, DIAMETRO = 300 MM X ALTURA = 400 MM</t>
  </si>
  <si>
    <t xml:space="preserve"> 00039996 </t>
  </si>
  <si>
    <t>VERGALHAO ZINCADO ROSCA TOTAL, 1/4" (6,3 MM)</t>
  </si>
  <si>
    <t xml:space="preserve"> 00039997 </t>
  </si>
  <si>
    <t>PORCA ZINCADA, SEXTAVADA, DIAMETRO 1/4"</t>
  </si>
  <si>
    <t xml:space="preserve"> 12.2 </t>
  </si>
  <si>
    <t xml:space="preserve"> 101883 </t>
  </si>
  <si>
    <t xml:space="preserve"> 00013395 </t>
  </si>
  <si>
    <t>QUADRO DE DISTRIBUICAO COM BARRAMENTO TRIFASICO, DE EMBUTIR, EM CHAPA DE ACO GALVANIZADO, PARA 18 DISJUNTORES DIN, 100 A, INCLUINDO BARRAMENTO</t>
  </si>
  <si>
    <t xml:space="preserve"> 12.3 </t>
  </si>
  <si>
    <t xml:space="preserve"> 93656 </t>
  </si>
  <si>
    <t>DISJUNTOR MONOPOLAR TIPO DIN, CORRENTE NOMINAL DE 25A - FORNECIMENTO E INSTALAÇÃO. AF_10/2020</t>
  </si>
  <si>
    <t xml:space="preserve"> 00001571 </t>
  </si>
  <si>
    <t>TERMINAL A COMPRESSAO EM COBRE ESTANHADO PARA CABO 4 MM2, 1 FURO E 1 COMPRESSAO, PARA PARAFUSO DE FIXACAO M5</t>
  </si>
  <si>
    <t xml:space="preserve"> 00034653 </t>
  </si>
  <si>
    <t>DISJUNTOR TERMOMAGNETICO PARA TRILHO DIN (IEC), MONOPOLAR, 6 - 32 A</t>
  </si>
  <si>
    <t xml:space="preserve"> 12.4 </t>
  </si>
  <si>
    <t xml:space="preserve"> 104475 </t>
  </si>
  <si>
    <t xml:space="preserve"> 90447 </t>
  </si>
  <si>
    <t>RASGO LINEAR MANUAL EM ALVENARIA, PARA ELETRODUTOS, DIÂMETROS MENORES OU IGUAIS A 40 MM. AF_09/2023</t>
  </si>
  <si>
    <t xml:space="preserve"> 90456 </t>
  </si>
  <si>
    <t>QUEBRA EM ALVENARIA PARA INSTALAÇÃO DE CAIXA DE TOMADA (4X4 OU 4X2). AF_09/2023</t>
  </si>
  <si>
    <t xml:space="preserve"> 90466 </t>
  </si>
  <si>
    <t>CHUMBAMENTO LINEAR EM ALVENARIA PARA RAMAIS/DISTRIBUIÇÃO DE INSTALAÇÕES HIDRÁULICAS COM DIÂMETROS MENORES OU IGUAIS A 40 MM. AF_09/2023</t>
  </si>
  <si>
    <t xml:space="preserve"> 91845 </t>
  </si>
  <si>
    <t>ELETRODUTO FLEXÍVEL CORRUGADO REFORÇADO, PVC, DN 25 MM (3/4"), PARA CIRCUITOS TERMINAIS, INSTALADO EM LAJE - FORNECIMENTO E INSTALAÇÃO. AF_03/2023</t>
  </si>
  <si>
    <t xml:space="preserve"> 91855 </t>
  </si>
  <si>
    <t>ELETRODUTO FLEXÍVEL CORRUGADO REFORÇADO, PVC, DN 25 MM (3/4"), PARA CIRCUITOS TERMINAIS, INSTALADO EM PAREDE - FORNECIMENTO E INSTALAÇÃO. AF_03/2023</t>
  </si>
  <si>
    <t xml:space="preserve"> 91926 </t>
  </si>
  <si>
    <t>CABO DE COBRE FLEXÍVEL ISOLADO, 2,5 MM², ANTI-CHAMA 450/750 V, PARA CIRCUITOS TERMINAIS - FORNECIMENTO E INSTALAÇÃO. AF_03/2023</t>
  </si>
  <si>
    <t xml:space="preserve"> 91940 </t>
  </si>
  <si>
    <t>CAIXA RETANGULAR 4" X 2" MÉDIA (1,30 M DO PISO), PVC, INSTALADA EM PAREDE - FORNECIMENTO E INSTALAÇÃO. AF_03/2023</t>
  </si>
  <si>
    <t xml:space="preserve"> 92000 </t>
  </si>
  <si>
    <t>TOMADA BAIXA DE EMBUTIR (1 MÓDULO), 2P+T 10 A, INCLUINDO SUPORTE E PLACA - FORNECIMENTO E INSTALAÇÃO. AF_03/2023</t>
  </si>
  <si>
    <t xml:space="preserve"> 12.5 </t>
  </si>
  <si>
    <t xml:space="preserve"> 104476 </t>
  </si>
  <si>
    <t xml:space="preserve"> 91997 </t>
  </si>
  <si>
    <t>TOMADA MÉDIA DE EMBUTIR (1 MÓDULO), 2P+T 20 A, INCLUINDO SUPORTE E PLACA - FORNECIMENTO E INSTALAÇÃO. AF_03/2023</t>
  </si>
  <si>
    <t xml:space="preserve"> 12.6 </t>
  </si>
  <si>
    <t xml:space="preserve"> 104473 </t>
  </si>
  <si>
    <t xml:space="preserve"> 91937 </t>
  </si>
  <si>
    <t>CAIXA OCTOGONAL 3" X 3", PVC, INSTALADA EM LAJE - FORNECIMENTO E INSTALAÇÃO. AF_03/2023</t>
  </si>
  <si>
    <t xml:space="preserve"> 91953 </t>
  </si>
  <si>
    <t>INTERRUPTOR SIMPLES (1 MÓDULO), 10A/250V, INCLUINDO SUPORTE E PLACA - FORNECIMENTO E INSTALAÇÃO. AF_03/2023</t>
  </si>
  <si>
    <t xml:space="preserve"> 12.7 </t>
  </si>
  <si>
    <t xml:space="preserve"> 91946 </t>
  </si>
  <si>
    <t>SUPORTE PARAFUSADO COM PLACA DE ENCAIXE 4" X 2" MÉDIO (1,30 M DO PISO) PARA PONTO ELÉTRICO - FORNECIMENTO E INSTALAÇÃO. AF_03/2023</t>
  </si>
  <si>
    <t xml:space="preserve"> 92022 </t>
  </si>
  <si>
    <t>INTERRUPTOR SIMPLES (1 MÓDULO) COM 1 TOMADA DE EMBUTIR 2P+T 10 A, SEM SUPORTE E SEM PLACA - FORNECIMENTO E INSTALAÇÃO. AF_03/2023</t>
  </si>
  <si>
    <t xml:space="preserve"> 12.8 </t>
  </si>
  <si>
    <t xml:space="preserve"> 92865 </t>
  </si>
  <si>
    <t>CAIXA OCTOGONAL 4" X 4", METÁLICA, INSTALADA EM LAJE - FORNECIMENTO E INSTALAÇÃO. AF_03/2023</t>
  </si>
  <si>
    <t xml:space="preserve"> 00010569 </t>
  </si>
  <si>
    <t>CAIXA DE PASSAGEM / DERIVACAO / LUZ, OCTOGONAL 4 X4, EM ACO ESMALTADA, COM FUNDO MOVEL SIMPLES (FMS)</t>
  </si>
  <si>
    <t xml:space="preserve"> 12.9 </t>
  </si>
  <si>
    <t xml:space="preserve"> 100903 </t>
  </si>
  <si>
    <t>LÂMPADA TUBULAR LED DE 18/20 W, BASE G13 - FORNECIMENTO E INSTALAÇÃO. AF_02/2020_PS</t>
  </si>
  <si>
    <t xml:space="preserve"> 00012295 </t>
  </si>
  <si>
    <t>SOQUETE DE BAQUELITE BASE E27, PARA LAMPADAS</t>
  </si>
  <si>
    <t xml:space="preserve"> 00039387 </t>
  </si>
  <si>
    <t>LAMPADA LED TUBULAR BIVOLT 18/20 W, BASE G13</t>
  </si>
  <si>
    <t xml:space="preserve"> 12.10 </t>
  </si>
  <si>
    <t xml:space="preserve"> 071649 </t>
  </si>
  <si>
    <t>AGETOP CIVIL</t>
  </si>
  <si>
    <t>LUMINÁRIA PLAFON LED QUADRADA DE EMBUTIR, 30W, 40X40 CM (MEDIDAS APROXIMADAS) - INCLUSO CORTE NO FORRO</t>
  </si>
  <si>
    <t xml:space="preserve"> 4072 </t>
  </si>
  <si>
    <t>LUMINÁRIA PLAFON LED QUADRADO DE EMBUTIR, CORPO METÁLICO, POTÊNCIA MÍNIMA DE 30W, FLUXO LUMINOSO IGUAL OU SUPERIOR A 2000 LUMENS, TCC DE 4000K, IP20, VIDA ÚTIL MÍN.: 25.000 H, MEDIDAS APROXIMADAS DE 40X40 CM</t>
  </si>
  <si>
    <t xml:space="preserve"> 0008 </t>
  </si>
  <si>
    <t>AJUDANTE</t>
  </si>
  <si>
    <t xml:space="preserve"> 0012 </t>
  </si>
  <si>
    <t>ELETRICISTA</t>
  </si>
  <si>
    <t xml:space="preserve"> 12.11 </t>
  </si>
  <si>
    <t xml:space="preserve"> 071645 </t>
  </si>
  <si>
    <t xml:space="preserve"> 3986 </t>
  </si>
  <si>
    <t xml:space="preserve"> 12.12 </t>
  </si>
  <si>
    <t xml:space="preserve"> 071647 </t>
  </si>
  <si>
    <t>LUMINÁRIA PLAFON LED QUADRADA DE EMBUTIR, 18W, 20X20 CM (MEDIDAS APROXIMADAS) - INCLUSO CORTE NO FORRO</t>
  </si>
  <si>
    <t xml:space="preserve"> 4073 </t>
  </si>
  <si>
    <t>LUMINÁRIA PLAFON LED QUADRADO DE EMBUTIR, CORPO METÁLICO, POTÊNCIA MÍNIMA DE 18W, FLUXO LUMINOSO IGUAL OU SUPERIOR A 1200 LUMENS, TCC DE 4000K, IP20, VIDA ÚTIL MÍN.: 25.000 H, MEDIDAS APROXIMADAS DE 20X20 CM</t>
  </si>
  <si>
    <t xml:space="preserve"> 12.13 </t>
  </si>
  <si>
    <t xml:space="preserve"> 12808 </t>
  </si>
  <si>
    <t>Refletor Slim LED 200W de potência, branco Frio, 6500k, Autovolt, marca G-light ou similar</t>
  </si>
  <si>
    <t>Luminárias Externas</t>
  </si>
  <si>
    <t xml:space="preserve"> 10552 </t>
  </si>
  <si>
    <t>Encargos Complementares - Eletricista</t>
  </si>
  <si>
    <t xml:space="preserve"> 00002436/SINAPI </t>
  </si>
  <si>
    <t>Eletricista (horista)</t>
  </si>
  <si>
    <t xml:space="preserve"> 13524 </t>
  </si>
  <si>
    <t>Refletor Slim  LED 200W de potência, branco Frio, 6500k, Autovolt, marca G-light ou similar</t>
  </si>
  <si>
    <t xml:space="preserve"> 1691 </t>
  </si>
  <si>
    <t>Parafuso metal 2 1/2" x 12 p/ bucha s-10</t>
  </si>
  <si>
    <t xml:space="preserve"> 12.14 </t>
  </si>
  <si>
    <t xml:space="preserve"> 060633 </t>
  </si>
  <si>
    <t>INSTALACOES ELETRICAS - LUMINARIAS</t>
  </si>
  <si>
    <t xml:space="preserve"> 004638 </t>
  </si>
  <si>
    <t>ARANDELA 10 FACHOS ALUMINIO INTERNA / EXTERNA MARROM</t>
  </si>
  <si>
    <t xml:space="preserve"> 004655 </t>
  </si>
  <si>
    <t>LAMPADA ELETRONICA 28W</t>
  </si>
  <si>
    <t xml:space="preserve"> 099250 </t>
  </si>
  <si>
    <t xml:space="preserve"> 099806 </t>
  </si>
  <si>
    <t>AJUDANTE DE ELETRICISTA</t>
  </si>
  <si>
    <t xml:space="preserve"> 12.15 </t>
  </si>
  <si>
    <t xml:space="preserve"> 060641 </t>
  </si>
  <si>
    <t xml:space="preserve"> 004614 </t>
  </si>
  <si>
    <t>BALIZADOR SPOT LED 3W BRANCO MORNO PARA PISO ILUMINIM</t>
  </si>
  <si>
    <t xml:space="preserve"> 13 </t>
  </si>
  <si>
    <t xml:space="preserve"> 13.1 </t>
  </si>
  <si>
    <t xml:space="preserve"> 13.1.1 </t>
  </si>
  <si>
    <t xml:space="preserve"> 94793 </t>
  </si>
  <si>
    <t xml:space="preserve"> 88248 </t>
  </si>
  <si>
    <t>AUXILIAR DE ENCANADOR OU BOMBEIRO HIDRÁULICO COM ENCARGOS COMPLEMENTARES</t>
  </si>
  <si>
    <t xml:space="preserve"> 88267 </t>
  </si>
  <si>
    <t>ENCANADOR OU BOMBEIRO HIDRÁULICO COM ENCARGOS COMPLEMENTARES</t>
  </si>
  <si>
    <t xml:space="preserve"> 00003148 </t>
  </si>
  <si>
    <t>FITA VEDA ROSCA EM ROLOS DE 18 MM X 50 M (L X C)</t>
  </si>
  <si>
    <t xml:space="preserve"> 00006014 </t>
  </si>
  <si>
    <t>REGISTRO GAVETA COM ACABAMENTO E CANOPLA CROMADOS, SIMPLES, BITOLA 1 1/4" (REF 1509)</t>
  </si>
  <si>
    <t xml:space="preserve"> 13.1.2 </t>
  </si>
  <si>
    <t xml:space="preserve"> 94495 </t>
  </si>
  <si>
    <t>REGISTRO DE GAVETA BRUTO, LATÃO, ROSCÁVEL, 1" - FORNECIMENTO E INSTALAÇÃO. AF_08/2021</t>
  </si>
  <si>
    <t xml:space="preserve"> 00006019 </t>
  </si>
  <si>
    <t>REGISTRO GAVETA BRUTO EM LATAO FORJADO, BITOLA 1" (REF 1509)</t>
  </si>
  <si>
    <t xml:space="preserve"> 13.1.3 </t>
  </si>
  <si>
    <t xml:space="preserve"> 94785 </t>
  </si>
  <si>
    <t xml:space="preserve"> 00000088 </t>
  </si>
  <si>
    <t>ADAPTADOR PVC, SOLDAVEL, LONGO, COM FLANGE LIVRE, 32 MM X 1", PARA CAIXA D'AGUA</t>
  </si>
  <si>
    <t xml:space="preserve"> 00020080 </t>
  </si>
  <si>
    <t>ADESIVO PLASTICO PARA PVC, FRASCO COM 175 GR</t>
  </si>
  <si>
    <t xml:space="preserve"> 00020083 </t>
  </si>
  <si>
    <t>SOLUCAO PREPARADORA / LIMPADORA PARA PVC, FRASCO COM 1000 CM3</t>
  </si>
  <si>
    <t xml:space="preserve"> 00038383 </t>
  </si>
  <si>
    <t>LIXA D'AGUA EM FOLHA, GRAO 100</t>
  </si>
  <si>
    <t xml:space="preserve"> 13.1.4 </t>
  </si>
  <si>
    <t xml:space="preserve"> 102617 </t>
  </si>
  <si>
    <t>CAIXA D´ÁGUA EM POLIÉSTER REFORÇADO COM FIBRA DE VIDRO, 5000 LITROS - FORNECIMENTO E INSTALAÇÃO. AF_06/2021</t>
  </si>
  <si>
    <t xml:space="preserve"> 93287 </t>
  </si>
  <si>
    <t>GUINDASTE HIDRÁULICO AUTOPROPELIDO, COM LANÇA TELESCÓPICA 40 M, CAPACIDADE MÁXIMA 60 T, POTÊNCIA 260 KW - CHP DIURNO. AF_03/2016</t>
  </si>
  <si>
    <t xml:space="preserve"> 93288 </t>
  </si>
  <si>
    <t>GUINDASTE HIDRÁULICO AUTOPROPELIDO, COM LANÇA TELESCÓPICA 40 M, CAPACIDADE MÁXIMA 60 T, POTÊNCIA 260 KW - CHI DIURNO. AF_03/2016</t>
  </si>
  <si>
    <t xml:space="preserve"> 00037105 </t>
  </si>
  <si>
    <t>CAIXA D'AGUA / RESERVATORIO EM POLIESTER REFORCADO COM FIBRA DE VIDRO, 5000 LITROS, COM TAMPA</t>
  </si>
  <si>
    <t xml:space="preserve"> 13.1.5 </t>
  </si>
  <si>
    <t xml:space="preserve"> RES.AG.3000L </t>
  </si>
  <si>
    <t>Caixas de Água para Edificações</t>
  </si>
  <si>
    <t xml:space="preserve"> 00043978 </t>
  </si>
  <si>
    <t>CAIXA D'AGUA / RESERVATORIO EM POLIESTER REFORCADO COM FIBRA DE VIDRO, 3000 LITROS, COM TAMPA</t>
  </si>
  <si>
    <t xml:space="preserve"> 13.2 </t>
  </si>
  <si>
    <t xml:space="preserve"> 13.2.1 </t>
  </si>
  <si>
    <t xml:space="preserve"> 94497 </t>
  </si>
  <si>
    <t>REGISTRO DE GAVETA BRUTO, LATÃO, ROSCÁVEL, 1 1/2" - FORNECIMENTO E INSTALAÇÃO. AF_08/2021</t>
  </si>
  <si>
    <t xml:space="preserve"> 00006010 </t>
  </si>
  <si>
    <t>REGISTRO GAVETA BRUTO EM LATAO FORJADO, BITOLA 1 1/2" (REF 1509)</t>
  </si>
  <si>
    <t xml:space="preserve"> 13.2.2 </t>
  </si>
  <si>
    <t xml:space="preserve"> 104660 </t>
  </si>
  <si>
    <t xml:space="preserve"> 103978 </t>
  </si>
  <si>
    <t>TUBO, PVC, SOLDÁVEL, DN 40MM, INSTALADO EM RAMAL DE DISTRIBUIÇÃO DE ÁGUA - FORNECIMENTO E INSTALAÇÃO. AF_06/2022</t>
  </si>
  <si>
    <t xml:space="preserve"> 103980 </t>
  </si>
  <si>
    <t>JOELHO 90 GRAUS, PVC, SOLDÁVEL, DN 40MM, INSTALADO EM RAMAL DE DISTRIBUIÇÃO DE ÁGUA - FORNECIMENTO E INSTALAÇÃO. AF_06/2022</t>
  </si>
  <si>
    <t xml:space="preserve"> 103981 </t>
  </si>
  <si>
    <t>JOELHO 45 GRAUS, PVC, SOLDÁVEL, DN 40MM, INSTALADO EM RAMAL DE DISTRIBUIÇÃO DE ÁGUA - FORNECIMENTO E INSTALAÇÃO. AF_06/2022</t>
  </si>
  <si>
    <t xml:space="preserve"> 103988 </t>
  </si>
  <si>
    <t>LUVA, PVC, SOLDÁVEL, DN 40MM, INSTALADO EM RAMAL DE DISTRIBUIÇÃO DE ÁGUA - FORNECIMENTO E INSTALAÇÃO. AF_06/2022</t>
  </si>
  <si>
    <t xml:space="preserve"> 103992 </t>
  </si>
  <si>
    <t>ADAPTADOR CURTO COM BOLSA E ROSCA PARA REGISTRO, PVC, SOLDÁVEL, DN 40MM X 1.1/4", INSTALADO EM RAMAL DE DISTRIBUIÇÃO DE ÁGUA - FORNECIMENTO E INSTALAÇÃO. AF_06/2022</t>
  </si>
  <si>
    <t xml:space="preserve"> 103994 </t>
  </si>
  <si>
    <t>ADAPTADOR CURTO COM BOLSA E ROSCA PARA REGISTRO, PVC, SOLDÁVEL, DN 40MM X 1.1/2", INSTALADO EM RAMAL DE DISTRIBUIÇÃO DE ÁGUA - FORNECIMENTO E INSTALAÇÃO. AF_06/2022</t>
  </si>
  <si>
    <t xml:space="preserve"> 104011 </t>
  </si>
  <si>
    <t>TE, PVC, SOLDÁVEL, DN 40MM, INSTALADO EM RAMAL DE DISTRIBUIÇÃO DE ÁGUA - FORNECIMENTO E INSTALAÇÃO. AF_06/2022</t>
  </si>
  <si>
    <t xml:space="preserve"> 89355 </t>
  </si>
  <si>
    <t>TUBO, PVC, SOLDÁVEL, DN 20MM, INSTALADO EM RAMAL OU SUB-RAMAL DE ÁGUA - FORNECIMENTO E INSTALAÇÃO. AF_06/2022</t>
  </si>
  <si>
    <t xml:space="preserve"> 89356 </t>
  </si>
  <si>
    <t>TUBO, PVC, SOLDÁVEL, DN 25MM, INSTALADO EM RAMAL OU SUB-RAMAL DE ÁGUA - FORNECIMENTO E INSTALAÇÃO. AF_06/2022</t>
  </si>
  <si>
    <t xml:space="preserve"> 89358 </t>
  </si>
  <si>
    <t>JOELHO 90 GRAUS, PVC, SOLDÁVEL, DN 20MM, INSTALADO EM RAMAL OU SUB-RAMAL DE ÁGUA - FORNECIMENTO E INSTALAÇÃO. AF_06/2022</t>
  </si>
  <si>
    <t xml:space="preserve"> 89359 </t>
  </si>
  <si>
    <t>JOELHO 45 GRAUS, PVC, SOLDÁVEL, DN 20MM, INSTALADO EM RAMAL OU SUB-RAMAL DE ÁGUA - FORNECIMENTO E INSTALAÇÃO. AF_06/2022</t>
  </si>
  <si>
    <t xml:space="preserve"> 89362 </t>
  </si>
  <si>
    <t>JOELHO 90 GRAUS, PVC, SOLDÁVEL, DN 25MM, INSTALADO EM RAMAL OU SUB-RAMAL DE ÁGUA - FORNECIMENTO E INSTALAÇÃO. AF_06/2022</t>
  </si>
  <si>
    <t xml:space="preserve"> 89383 </t>
  </si>
  <si>
    <t>ADAPTADOR CURTO COM BOLSA E ROSCA PARA REGISTRO, PVC, SOLDÁVEL, DN 25MM X 3/4 , INSTALADO EM RAMAL OU SUB-RAMAL DE ÁGUA - FORNECIMENTO E INSTALAÇÃO. AF_06/2022</t>
  </si>
  <si>
    <t xml:space="preserve"> 89393 </t>
  </si>
  <si>
    <t>TE, PVC, SOLDÁVEL, DN 20MM, INSTALADO EM RAMAL OU SUB-RAMAL DE ÁGUA - FORNECIMENTO E INSTALAÇÃO. AF_06/2022</t>
  </si>
  <si>
    <t xml:space="preserve"> 89395 </t>
  </si>
  <si>
    <t>TE, PVC, SOLDÁVEL, DN 25MM, INSTALADO EM RAMAL OU SUB-RAMAL DE ÁGUA - FORNECIMENTO E INSTALAÇÃO. AF_06/2022</t>
  </si>
  <si>
    <t xml:space="preserve"> 89987 </t>
  </si>
  <si>
    <t>REGISTRO DE GAVETA BRUTO, LATÃO, ROSCÁVEL, 3/4", COM ACABAMENTO E CANOPLA CROMADOS - FORNECIMENTO E INSTALAÇÃO. AF_08/2021</t>
  </si>
  <si>
    <t xml:space="preserve"> 90439 </t>
  </si>
  <si>
    <t>FURO MECANIZADO EM CONCRETO, COM MARTELO DEMOLIDOR, PARA INSTALAÇÕES HIDRÁULICAS, DIÂMETROS MENORES OU IGUAIS A 40 MM. AF_09/2023</t>
  </si>
  <si>
    <t xml:space="preserve"> 90443 </t>
  </si>
  <si>
    <t>RASGO LINEAR MANUAL EM ALVENARIA, PARA RAMAIS/ DISTRIBUIÇÃO DE INSTALAÇÕES HIDRÁULICAS, DIÂMETROS MENORES OU IGUAIS A 40 MM. AF_09/2023</t>
  </si>
  <si>
    <t xml:space="preserve"> 90453 </t>
  </si>
  <si>
    <t>PASSANTE TIPO TUBO COM DIÂMETRO DE 40 MM, FIXADO EM LAJE, PARA PASSAGEM DE TUBULAÇÕES COM NO MÁXIMO 32 MM DE DIÂMETRO. AF_09/2023</t>
  </si>
  <si>
    <t xml:space="preserve"> 91185 </t>
  </si>
  <si>
    <t>FIXAÇÃO DE TUBOS HORIZONTAIS DE PVC ÁGUA, PVC ESGOTO, PVC ÁGUA PLUVIAL, CPVC, PPR, COBRE OU AÇO, DIÂMETROS MENORES OU IGUAIS A 40 MM, COM ABRAÇADEIRA METÁLICA FLEXÍVEL 18 MM, FIXADA DIRETAMENTE NA LAJE. AF_09/2023</t>
  </si>
  <si>
    <t xml:space="preserve"> 91190 </t>
  </si>
  <si>
    <t>CHUMBAMENTO PONTUAL EM PASSAGEM DE TUBO COM DIÂMETRO MENOR OU IGUAL A 40 MM. AF_09/2023</t>
  </si>
  <si>
    <t xml:space="preserve"> 94794 </t>
  </si>
  <si>
    <t>REGISTRO DE GAVETA BRUTO, LATÃO, ROSCÁVEL, 1 1/2", COM ACABAMENTO E CANOPLA CROMADOS - FORNECIMENTO E INSTALAÇÃO. AF_08/2021</t>
  </si>
  <si>
    <t xml:space="preserve"> 13.2.3 </t>
  </si>
  <si>
    <t xml:space="preserve"> 104661 </t>
  </si>
  <si>
    <t xml:space="preserve"> 13.2.4 </t>
  </si>
  <si>
    <t xml:space="preserve"> 104662 </t>
  </si>
  <si>
    <t xml:space="preserve"> 14 </t>
  </si>
  <si>
    <t xml:space="preserve"> 14.1 </t>
  </si>
  <si>
    <t xml:space="preserve"> 14.1.1 </t>
  </si>
  <si>
    <t xml:space="preserve"> 104676 </t>
  </si>
  <si>
    <t xml:space="preserve"> 104329 </t>
  </si>
  <si>
    <t>CAIXA SIFONADA, COM GRELHA REDONDA, PVC, DN 150 X 150 X 50 MM, JUNTA SOLDÁVEL, FORNECIDA E INSTALADA EM RAMAL DE DESCARGA OU EM RAMAL DE ESGOTO SANITÁRIO. AF_08/2022</t>
  </si>
  <si>
    <t xml:space="preserve"> 89710 </t>
  </si>
  <si>
    <t>RALO SECO, PVC, DN 100 X 40 MM, JUNTA SOLDÁVEL, FORNECIDO E INSTALADO EM RAMAL DE DESCARGA OU EM RAMAL DE ESGOTO SANITÁRIO. AF_08/2022</t>
  </si>
  <si>
    <t xml:space="preserve"> 89711 </t>
  </si>
  <si>
    <t>TUBO PVC, SERIE NORMAL, ESGOTO PREDIAL, DN 40 MM, FORNECIDO E INSTALADO EM RAMAL DE DESCARGA OU RAMAL DE ESGOTO SANITÁRIO. AF_08/2022</t>
  </si>
  <si>
    <t xml:space="preserve"> 89712 </t>
  </si>
  <si>
    <t>TUBO PVC, SERIE NORMAL, ESGOTO PREDIAL, DN 50 MM, FORNECIDO E INSTALADO EM RAMAL DE DESCARGA OU RAMAL DE ESGOTO SANITÁRIO. AF_08/2022</t>
  </si>
  <si>
    <t xml:space="preserve"> 89714 </t>
  </si>
  <si>
    <t>TUBO PVC, SERIE NORMAL, ESGOTO PREDIAL, DN 100 MM, FORNECIDO E INSTALADO EM RAMAL DE DESCARGA OU RAMAL DE ESGOTO SANITÁRIO. AF_08/2022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</si>
  <si>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</si>
  <si>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</si>
  <si>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89726 </t>
  </si>
  <si>
    <t>JOELHO 45 GRAUS, PVC, SERIE NORMAL, ESGOTO PREDIAL, DN 40 MM, JUNTA SOLDÁVEL, FORNECIDO E INSTALADO EM RAMAL DE DESCARGA OU RAMAL DE ESGOTO SANITÁRIO. AF_08/2022</t>
  </si>
  <si>
    <t xml:space="preserve"> 89748 </t>
  </si>
  <si>
    <t>CURVA CURTA 90 GRAUS, PVC, SERIE NORMAL, ESGOTO PREDIAL, DN 100 MM, JUNTA ELÁSTICA, FORNECIDO E INSTALADO EM RAMAL DE DESCARGA OU RAMAL DE ESGOTO SANITÁRIO. AF_08/2022</t>
  </si>
  <si>
    <t xml:space="preserve"> 89783 </t>
  </si>
  <si>
    <t>JUNÇÃO SIMPLES, PVC, SERIE NORMAL, ESGOTO PREDIAL, DN 40 MM, JUNTA SOLDÁVEL, FORNECIDO E INSTALADO EM RAMAL DE DESCARGA OU RAMAL DE ESGOTO SANITÁRIO. AF_08/2022</t>
  </si>
  <si>
    <t xml:space="preserve"> 90455 </t>
  </si>
  <si>
    <t>PASSANTE TIPO TUBO COM DIÂMETRO DE 100 MM, FIXADO EM LAJE, PARA PASSAGEM DE TUBULAÇÕES COM NO MÁXIMO 75 MM DE DIÂMETRO. AF_09/2023</t>
  </si>
  <si>
    <t xml:space="preserve"> 91175 </t>
  </si>
  <si>
    <t>FIXAÇÃO DE TUBOS VERTICAIS DE PVC ÁGUA, PVC ESGOTO, PVC ÁGUA PLUVIAL, CPVC, PPR, COBRE OU AÇO, DIÂMETROS MAIORES QUE 75 MM E MENORES OU IGUAIS A 100 MM, COM ABRAÇADEIRA METÁLICA RÍGIDA TIPO U PERFIL 4", FIXADA EM PERFILADO EM PAREDE. AF_09/2023_PS</t>
  </si>
  <si>
    <t xml:space="preserve"> 91186 </t>
  </si>
  <si>
    <t>FIXAÇÃO DE TUBOS HORIZONTAIS DE PVC ÁGUA, PVC ESGOTO, PVC ÁGUA PLUVIAL, CPVC, PPR, COBRE OU AÇO, DIÂMETROS MAIORES QUE 40 MM E MENORES OU IGUAIS A 75 MM, COM ABRAÇADEIRA METÁLICA FLEXÍVEL 18 MM, FIXADA DIRETAMENTE NA LAJE. AF_09/2023</t>
  </si>
  <si>
    <t xml:space="preserve"> 91187 </t>
  </si>
  <si>
    <t>FIXAÇÃO DE TUBOS HORIZONTAIS DE PVC ÁGUA, PVC ESGOTO, PVC ÁGUA PLUVIAL, CPVC, PPR, COBRE OU AÇO, DIÂMETROS MAIORES QUE 75 MM E MENORES OU IGUAIS A 100 MM, COM ABRAÇADEIRA METÁLICA FLEXÍVEL 18 MM, FIXADA DIRETAMENTE NA LAJE. AF_09/2023</t>
  </si>
  <si>
    <t xml:space="preserve"> 14.1.2 </t>
  </si>
  <si>
    <t xml:space="preserve"> 104678 </t>
  </si>
  <si>
    <t xml:space="preserve"> 89731 </t>
  </si>
  <si>
    <t>JOELHO 90 GRAUS, PVC, SERIE NORMAL, ESGOTO PREDIAL, DN 50 MM, JUNTA ELÁSTICA, FORNECIDO E INSTALADO EM RAMAL DE DESCARGA OU RAMAL DE ESGOTO SANITÁRIO. AF_08/2022</t>
  </si>
  <si>
    <t xml:space="preserve"> 90454 </t>
  </si>
  <si>
    <t>PASSANTE TIPO TUBO COM DIÂMETRO DE 75 MM, FIXADO EM LAJE, PARA PASSAGEM DE TUBULAÇÕES COM NO MÁXIMO 50 MM DE DIÂMETRO. AF_09/2023</t>
  </si>
  <si>
    <t xml:space="preserve"> 91174 </t>
  </si>
  <si>
    <t>FIXAÇÃO DE TUBOS VERTICAIS DE PVC ÁGUA, PVC ESGOTO, PVC ÁGUA PLUVIAL, CPVC, PPR, COBRE OU AÇO, DIÂMETROS MAIORES QUE 40 MM E MENORES OU IGUAIS A 75 MM, COM ABRAÇADEIRA METÁLICA RÍGIDA TIPO U PERFIL 2 1/2", FIXADA EM PERFILADO EM PAREDE. AF_09/2023_PS</t>
  </si>
  <si>
    <t xml:space="preserve"> 14.1.3 </t>
  </si>
  <si>
    <t xml:space="preserve"> 104679 </t>
  </si>
  <si>
    <t xml:space="preserve"> 104341 </t>
  </si>
  <si>
    <t>BUCHA DE REDUÇÃO LONGA, PVC, SÉRIE NORMAL, ESGOTO PREDIAL, DN 50 X 40 MM, JUNTA SOLDÁVEL E ELÁSTICA, FORNECIDO E INSTALADO EM RAMAL DE DESCARGA OU RAMAL DE ESGOTO SANITÁRIO. AF_08/2022</t>
  </si>
  <si>
    <t xml:space="preserve"> 89732 </t>
  </si>
  <si>
    <t>JOELHO 45 GRAUS, PVC, SERIE NORMAL, ESGOTO PREDIAL, DN 50 MM, JUNTA ELÁSTICA, FORNECIDO E INSTALADO EM RAMAL DE DESCARGA OU RAMAL DE ESGOTO SANITÁRIO. AF_08/2022</t>
  </si>
  <si>
    <t xml:space="preserve"> 14.1.4 </t>
  </si>
  <si>
    <t xml:space="preserve"> 98102 </t>
  </si>
  <si>
    <t xml:space="preserve"> 101618 </t>
  </si>
  <si>
    <t>PREPARO DE FUNDO DE VALA COM LARGURA MENOR QUE 1,5 M, COM CAMADA DE AREIA, LANÇAMENTO MANUAL. AF_08/2020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</si>
  <si>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</si>
  <si>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</si>
  <si>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</si>
  <si>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</si>
  <si>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00011881 </t>
  </si>
  <si>
    <t>CAIXA DE GORDURA CILINDRICA EM CONCRETO SIMPLES, PRE-MOLDADA, COM DIAMETRO DE 40 CM E ALTURA DE 45 CM, COM TAMPA</t>
  </si>
  <si>
    <t xml:space="preserve"> 14.1.5 </t>
  </si>
  <si>
    <t xml:space="preserve"> 98084 </t>
  </si>
  <si>
    <t xml:space="preserve"> 101624 </t>
  </si>
  <si>
    <t>PREPARO DE FUNDO DE VALA COM LARGURA MAIOR OU IGUAL A 1,5 M E MENOR QUE 2,5 M, COM CAMADA DE BRITA, LANÇAMENTO MECANIZADO. AF_08/2020</t>
  </si>
  <si>
    <t xml:space="preserve"> 87316 </t>
  </si>
  <si>
    <t>ARGAMASSA TRAÇO 1:4 (EM VOLUME DE CIMENTO E AREIA GROSSA ÚMIDA) PARA CHAPISCO CONVENCIONAL, PREPARO MECÂNICO COM BETONEIRA 400 L. AF_08/2019</t>
  </si>
  <si>
    <t xml:space="preserve"> 89993 </t>
  </si>
  <si>
    <t>GRAUTEAMENTO VERTICAL EM ALVENARIA ESTRUTURAL. AF_09/2021</t>
  </si>
  <si>
    <t xml:space="preserve"> 89995 </t>
  </si>
  <si>
    <t>GRAUTEAMENTO DE CINTA SUPERIOR OU DE VERGA EM ALVENARIA ESTRUTURAL. AF_09/2021</t>
  </si>
  <si>
    <t xml:space="preserve"> 89996 </t>
  </si>
  <si>
    <t>ARMAÇÃO VERTICAL DE ALVENARIA ESTRUTURAL; DIÂMETRO DE 10,0 MM. AF_09/2021</t>
  </si>
  <si>
    <t xml:space="preserve"> 89998 </t>
  </si>
  <si>
    <t>ARMAÇÃO DE CINTA DE ALVENARIA ESTRUTURAL; DIÂMETRO DE 10,0 MM. AF_09/2021</t>
  </si>
  <si>
    <t xml:space="preserve"> 97735 </t>
  </si>
  <si>
    <t>PEÇA RETANGULAR PRÉ-MOLDADA, VOLUME DE CONCRETO DE 30 A 100 LITROS, TAXA DE AÇO APROXIMADA DE 30KG/M³. AF_03/2024</t>
  </si>
  <si>
    <t xml:space="preserve"> 00000660 </t>
  </si>
  <si>
    <t>CANALETA DE CONCRETO 19 X 19 X 19 CM (CLASSE C - NBR 6136)</t>
  </si>
  <si>
    <t xml:space="preserve"> 00004491 </t>
  </si>
  <si>
    <t>PONTALETE *7,5 X 7,5* CM EM PINUS, MISTA OU EQUIVALENTE DA REGIAO - BRUTA</t>
  </si>
  <si>
    <t xml:space="preserve"> 00004517 </t>
  </si>
  <si>
    <t>SARRAFO *2,5 X 7,5* CM EM PINUS, MISTA OU EQUIVALENTE DA REGIAO - BRUTA</t>
  </si>
  <si>
    <t xml:space="preserve"> 00025067 </t>
  </si>
  <si>
    <t>BLOCO DE CONCRETO ESTRUTURAL 19 X 19 X 39 CM, FBK 4,5 MPA (NBR 6136)</t>
  </si>
  <si>
    <t xml:space="preserve"> 14.1.6 </t>
  </si>
  <si>
    <t xml:space="preserve"> 98081 </t>
  </si>
  <si>
    <t xml:space="preserve"> 100475 </t>
  </si>
  <si>
    <t>ARGAMASSA TRAÇO 1:3 (EM VOLUME DE CIMENTO E AREIA MÉDIA ÚMIDA) COM ADIÇÃO DE IMPERMEABILIZANTE, PREPARO MECÂNICO COM BETONEIRA 400 L. AF_08/2019</t>
  </si>
  <si>
    <t xml:space="preserve"> 101625 </t>
  </si>
  <si>
    <t>PREPARO DE FUNDO DE VALA COM LARGURA MAIOR OU IGUAL A 1,5 M E MENOR QUE 2,5 M, COM CAMADA DE AREIA, LANÇAMENTO MECANIZADO. AF_08/2020</t>
  </si>
  <si>
    <t xml:space="preserve"> 96536 </t>
  </si>
  <si>
    <t>FABRICAÇÃO, MONTAGEM E DESMONTAGEM DE FÔRMA PARA VIGA BALDRAME, EM MADEIRA SERRADA, E=25 MM, 4 UTILIZAÇÕES. AF_01/2024</t>
  </si>
  <si>
    <t xml:space="preserve"> 00004720 </t>
  </si>
  <si>
    <t>PEDRA BRITADA N. 0, OU PEDRISCO (4,8 A 9,5 MM) POSTO PEDREIRA/FORNECEDOR, SEM FRETE</t>
  </si>
  <si>
    <t xml:space="preserve"> 00007258 </t>
  </si>
  <si>
    <t>TIJOLO CERAMICO MACICO COMUM DE *5 X 10 X 20* CM (L X A X C)</t>
  </si>
  <si>
    <t xml:space="preserve"> 15 </t>
  </si>
  <si>
    <t xml:space="preserve"> 15.1 </t>
  </si>
  <si>
    <t xml:space="preserve"> 95472 </t>
  </si>
  <si>
    <t xml:space="preserve"> 95471 </t>
  </si>
  <si>
    <t>VASO SANITARIO SIFONADO CONVENCIONAL PARA PCD SEM FURO FRONTAL COM  LOUÇA BRANCA SEM ASSENTO -  FORNECIMENTO E INSTALAÇÃO. AF_01/2020</t>
  </si>
  <si>
    <t xml:space="preserve"> 00006142 </t>
  </si>
  <si>
    <t>CONJUNTO DE LIGACAO AJUSTAVEL, PARA VASO / BACIA SANITARIA, EM PLASTICO BRANCO, COM TUBO, CANOPLA E ESPUDE</t>
  </si>
  <si>
    <t xml:space="preserve"> 15.2 </t>
  </si>
  <si>
    <t xml:space="preserve"> 95470 </t>
  </si>
  <si>
    <t xml:space="preserve"> 95469 </t>
  </si>
  <si>
    <t>VASO SANITARIO SIFONADO CONVENCIONAL COM  LOUÇA BRANCA - FORNECIMENTO E INSTALAÇÃO. AF_01/2020</t>
  </si>
  <si>
    <t xml:space="preserve"> 15.3 </t>
  </si>
  <si>
    <t xml:space="preserve"> 100858 </t>
  </si>
  <si>
    <t>MICTÓRIO SIFONADO LOUÇA BRANCA - PADRÃO MÉDIO - FORNECIMENTO E INSTALAÇÃO. AF_01/2020</t>
  </si>
  <si>
    <t xml:space="preserve"> 00003146 </t>
  </si>
  <si>
    <t>FITA VEDA ROSCA EM ROLOS DE 18 MM X 10 M (L X C)</t>
  </si>
  <si>
    <t xml:space="preserve"> 00004351 </t>
  </si>
  <si>
    <t>PARAFUSO NIQUELADO 3 1/2" COM ACABAMENTO CROMADO PARA FIXAR PECA SANITARIA, INCLUI PORCA CEGA, ARRUELA E BUCHA DE NYLON TAMANHO S-8</t>
  </si>
  <si>
    <t xml:space="preserve"> 00010432 </t>
  </si>
  <si>
    <t>MICTORIO INDIVIDUAL, SIFONADO, DE LOUCA BRANCA, SEM COMPLEMENTOS</t>
  </si>
  <si>
    <t xml:space="preserve"> 00021112 </t>
  </si>
  <si>
    <t>VALVULA DE DESCARGA EM METAL CROMADO PARA MICTORIO COM ACIONAMENTO POR PRESSAO E FECHAMENTO AUTOMATICO</t>
  </si>
  <si>
    <t xml:space="preserve"> 15.4 </t>
  </si>
  <si>
    <t xml:space="preserve"> 103018 </t>
  </si>
  <si>
    <t xml:space="preserve"> 00011781 </t>
  </si>
  <si>
    <t>VALVULA DE DESCARGA METALICA, BASE 1 1/4" E ACABAMENTO METALICO CROMADO</t>
  </si>
  <si>
    <t xml:space="preserve"> 15.5 </t>
  </si>
  <si>
    <t xml:space="preserve"> 86941 </t>
  </si>
  <si>
    <t xml:space="preserve"> 86877 </t>
  </si>
  <si>
    <t>VÁLVULA EM METAL CROMADO 1.1/2" X 1.1/2" PARA TANQUE OU LAVATÓRIO, COM OU SEM LADRÃO - FORNECIMENTO E INSTALAÇÃO. AF_01/2020</t>
  </si>
  <si>
    <t xml:space="preserve"> 86881 </t>
  </si>
  <si>
    <t>SIFÃO DO TIPO GARRAFA EM METAL CROMADO 1 X 1.1/2" - FORNECIMENTO E INSTALAÇÃO. AF_01/2020</t>
  </si>
  <si>
    <t xml:space="preserve"> 86887 </t>
  </si>
  <si>
    <t>ENGATE FLEXÍVEL EM INOX, 1/2  X 40CM - FORNECIMENTO E INSTALAÇÃO. AF_01/2020</t>
  </si>
  <si>
    <t xml:space="preserve"> 86903 </t>
  </si>
  <si>
    <t>LAVATÓRIO LOUÇA BRANCA COM COLUNA, 45 X 55CM OU EQUIVALENTE, PADRÃO MÉDIO - FORNECIMENTO E INSTALAÇÃO. AF_01/2020</t>
  </si>
  <si>
    <t xml:space="preserve"> 86915 </t>
  </si>
  <si>
    <t>TORNEIRA CROMADA DE MESA, 1/2" OU 3/4", PARA LAVATÓRIO, PADRÃO MÉDIO - FORNECIMENTO E INSTALAÇÃO. AF_01/2020</t>
  </si>
  <si>
    <t xml:space="preserve"> 15.6 </t>
  </si>
  <si>
    <t xml:space="preserve"> 86936 </t>
  </si>
  <si>
    <t xml:space="preserve"> 86878 </t>
  </si>
  <si>
    <t>VÁLVULA EM METAL CROMADO TIPO AMERICANA 3.1/2" X 1.1/2" PARA PIA - FORNECIMENTO E INSTALAÇÃO. AF_01/2020</t>
  </si>
  <si>
    <t xml:space="preserve"> 86900 </t>
  </si>
  <si>
    <t>CUBA DE EMBUTIR RETANGULAR DE AÇO INOXIDÁVEL, 46 X 30 X 12 CM - FORNECIMENTO E INSTALAÇÃO. AF_01/2020</t>
  </si>
  <si>
    <t xml:space="preserve"> 15.7 </t>
  </si>
  <si>
    <t xml:space="preserve"> 3696 </t>
  </si>
  <si>
    <t>Torneira cromada para pia de cozinha, de mesa, com articulador, 1/2", ref. 1167, da Deca ou similar</t>
  </si>
  <si>
    <t>Louças e Metais Sanitários</t>
  </si>
  <si>
    <t xml:space="preserve"> 10554 </t>
  </si>
  <si>
    <t>Encargos Complementares - Encanador</t>
  </si>
  <si>
    <t xml:space="preserve"> 00002696/SINAPI </t>
  </si>
  <si>
    <t>Encanador ou bombeiro hidraulico (horista)</t>
  </si>
  <si>
    <t xml:space="preserve"> 00011772/SINAPI </t>
  </si>
  <si>
    <t>Torneira metalica cromada, de mesa/bancada, para cozinha, bica movel, com arejador, 1/2 " ou 3/4 " (ref 1167 / 1168)</t>
  </si>
  <si>
    <t xml:space="preserve"> 981 </t>
  </si>
  <si>
    <t>Fita veda rosca 18mm</t>
  </si>
  <si>
    <t>m</t>
  </si>
  <si>
    <t xml:space="preserve"> 15.8 </t>
  </si>
  <si>
    <t xml:space="preserve"> 3695 </t>
  </si>
  <si>
    <t>Torneira cromada para pia de cozinha, ESTEVES, de parede, com articulador, linha Mônaco VTP038 (1168), 1/2" ou similar</t>
  </si>
  <si>
    <t xml:space="preserve"> 00011773/SINAPI </t>
  </si>
  <si>
    <t>Torneira metalica cromada de parede, para cozinha, bica movel, com arejador, 1/2 " ou 3/4 " (ref 1167 / 1168)</t>
  </si>
  <si>
    <t xml:space="preserve"> 15.9 </t>
  </si>
  <si>
    <t xml:space="preserve"> 95544 </t>
  </si>
  <si>
    <t>PAPELEIRA DE PAREDE EM METAL CROMADO SEM TAMPA, INCLUSO FIXAÇÃO. AF_01/2020</t>
  </si>
  <si>
    <t xml:space="preserve"> 00011703 </t>
  </si>
  <si>
    <t>PAPELEIRA DE PAREDE EM METAL CROMADO SEM TAMPA</t>
  </si>
  <si>
    <t xml:space="preserve"> 15.10 </t>
  </si>
  <si>
    <t xml:space="preserve"> 100873 </t>
  </si>
  <si>
    <t>BARRA DE APOIO RETA, EM ALUMINIO, COMPRIMENTO 90 CM,  FIXADA NA PAREDE - FORNECIMENTO E INSTALAÇÃO. AF_01/2020</t>
  </si>
  <si>
    <t xml:space="preserve"> 00036223 </t>
  </si>
  <si>
    <t>BARRA DE APOIO RETA, EM ALUMINIO, COMPRIMENTO 90 CM, DIAMETRO MINIMO 3 CM</t>
  </si>
  <si>
    <t xml:space="preserve"> 15.11 </t>
  </si>
  <si>
    <t xml:space="preserve"> 2050 </t>
  </si>
  <si>
    <t xml:space="preserve"> 00007608/SINAPI </t>
  </si>
  <si>
    <t>Ducha / chuveiro plastico simples, 5 '', branco, para acoplar em haste 1/2 ",agua fria</t>
  </si>
  <si>
    <t xml:space="preserve"> 00011680/SINAPI </t>
  </si>
  <si>
    <t>Braco ou haste com canopla plastica, 1/2 ", para chuveiro simples</t>
  </si>
  <si>
    <t xml:space="preserve"> 16 </t>
  </si>
  <si>
    <t xml:space="preserve"> 16.1 </t>
  </si>
  <si>
    <t xml:space="preserve"> 11150 </t>
  </si>
  <si>
    <t xml:space="preserve"> 10550 </t>
  </si>
  <si>
    <t>Encargos Complementares - Pedreiro</t>
  </si>
  <si>
    <t xml:space="preserve"> 00004750/SINAPI </t>
  </si>
  <si>
    <t>Pedreiro (horista)</t>
  </si>
  <si>
    <t xml:space="preserve"> 11608 </t>
  </si>
  <si>
    <t>Bancada em granito verde ubatuba, e=2cm, inclusive filete 3cm</t>
  </si>
  <si>
    <t xml:space="preserve"> 3116 </t>
  </si>
  <si>
    <t>Cantoneira alumínio anodizado natural, 1" x  1/8" - vara com 6m - 0,408 kg/m</t>
  </si>
  <si>
    <t xml:space="preserve"> 16.2 </t>
  </si>
  <si>
    <t xml:space="preserve"> 11365 </t>
  </si>
  <si>
    <t xml:space="preserve"> 88631 </t>
  </si>
  <si>
    <t>ARGAMASSA TRAÇO 1:4 (EM VOLUME DE CIMENTO E AREIA MÉDIA ÚMIDA), PREPARO MANUAL. AF_08/2019</t>
  </si>
  <si>
    <t xml:space="preserve"> 00001380/SINAPI </t>
  </si>
  <si>
    <t>Cimento branco nao estrutural (cpb - nao estrutural)</t>
  </si>
  <si>
    <t>kg</t>
  </si>
  <si>
    <t xml:space="preserve"> 12225 </t>
  </si>
  <si>
    <t>Divisória em granito verde ubatuba, polido dos dois lados, acabamento boleado, e= 2cm</t>
  </si>
  <si>
    <t>ENCARGOS SOCIAIS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</si>
</sst>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5" formatCode="#,##0.0000000"/>
    <numFmt numFmtId="166" formatCode="0.00000%"/>
    <numFmt numFmtId="167" formatCode="0000000000"/>
    <numFmt numFmtId="168" formatCode="000000"/>
    <numFmt numFmtId="169" formatCode="yy\.m\.d;@"/>
  </numFmts>
  <fonts count="29">
    <font>
      <sz val="11"/>
      <name val="Arial"/>
      <family val="1"/>
    </font>
    <font>
      <sz val="11"/>
      <color theme="1"/>
      <name val="Aptos Narrow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sz val="11"/>
      <name val="Arial"/>
      <family val="1"/>
    </font>
    <font>
      <sz val="10"/>
      <color rgb="FF000000"/>
      <name val="Times New Roman"/>
      <family val="1"/>
    </font>
    <font>
      <sz val="9"/>
      <name val="Aptos Narrow"/>
      <family val="2"/>
      <scheme val="minor"/>
    </font>
    <font>
      <b/>
      <sz val="9"/>
      <name val="Aptos Narrow"/>
      <family val="2"/>
      <scheme val="minor"/>
    </font>
    <font>
      <sz val="9"/>
      <color rgb="FF000000"/>
      <name val="Aptos Narrow"/>
      <family val="2"/>
      <scheme val="minor"/>
    </font>
    <font>
      <sz val="10"/>
      <color rgb="FF000000"/>
      <name val="Calibri"/>
      <family val="2"/>
    </font>
    <font>
      <sz val="7"/>
      <color rgb="FF000000"/>
      <name val="Calibri"/>
      <family val="2"/>
    </font>
    <font>
      <b/>
      <sz val="7"/>
      <name val="Calibri"/>
      <family val="2"/>
    </font>
    <font>
      <sz val="7"/>
      <name val="Calibri"/>
      <family val="2"/>
    </font>
    <font>
      <sz val="10"/>
      <name val="Calibri"/>
      <family val="2"/>
    </font>
    <font>
      <sz val="10"/>
      <name val="Arial"/>
      <family val="2"/>
    </font>
    <font>
      <b/>
      <sz val="9.5"/>
      <name val="Calibri"/>
      <family val="2"/>
    </font>
    <font>
      <b/>
      <sz val="9.5"/>
      <name val="Calibri"/>
      <family val="1"/>
    </font>
    <font>
      <b/>
      <sz val="9.5"/>
      <color rgb="FFFFFFFF"/>
      <name val="Calibri"/>
      <family val="1"/>
    </font>
    <font>
      <sz val="9.5"/>
      <name val="Calibri"/>
      <family val="2"/>
    </font>
    <font>
      <sz val="9.5"/>
      <name val="Calibri"/>
      <family val="1"/>
    </font>
    <font>
      <sz val="9.5"/>
      <color rgb="FF000000"/>
      <name val="Calibri"/>
      <family val="2"/>
    </font>
    <font>
      <b/>
      <sz val="9.5"/>
      <color rgb="FF000000"/>
      <name val="Calibri"/>
      <family val="2"/>
    </font>
    <font>
      <b/>
      <sz val="9.5"/>
      <color rgb="FFFFFFFF"/>
      <name val="Calibri"/>
      <family val="2"/>
    </font>
    <font>
      <b/>
      <sz val="9"/>
      <color rgb="FFFFFFFF"/>
      <name val="Aptos Narrow"/>
      <family val="2"/>
      <scheme val="minor"/>
    </font>
    <font>
      <b/>
      <sz val="9"/>
      <color rgb="FF000000"/>
      <name val="Aptos Narrow"/>
      <family val="2"/>
      <scheme val="minor"/>
    </font>
    <font>
      <b/>
      <sz val="9"/>
      <color theme="0"/>
      <name val="Aptos Narrow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D8ECF6"/>
        <bgColor rgb="FFD8ECF6"/>
      </patternFill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rgb="FFFFCC99"/>
      </patternFill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rgb="FFFFFF99"/>
      </patternFill>
    </fill>
    <fill>
      <patternFill patternType="solid">
        <fgColor rgb="FFCCFFFF"/>
      </patternFill>
    </fill>
    <fill>
      <patternFill patternType="solid">
        <fgColor rgb="FFCCFFCC"/>
      </patternFill>
    </fill>
    <fill>
      <patternFill patternType="solid">
        <fgColor theme="0"/>
        <bgColor indexed="64"/>
      </patternFill>
    </fill>
    <fill>
      <patternFill patternType="solid">
        <fgColor rgb="FF808080"/>
      </patternFill>
    </fill>
    <fill>
      <patternFill patternType="solid">
        <fgColor rgb="FF538DD3"/>
      </patternFill>
    </fill>
    <fill>
      <patternFill patternType="solid">
        <fgColor rgb="FFB8CCE3"/>
      </patternFill>
    </fill>
    <fill>
      <patternFill patternType="solid">
        <fgColor rgb="FF1F3763"/>
      </patternFill>
    </fill>
    <fill>
      <patternFill patternType="solid">
        <fgColor rgb="FFBCD6ED"/>
      </patternFill>
    </fill>
    <fill>
      <patternFill patternType="solid">
        <fgColor rgb="FFD0CECE"/>
      </patternFill>
    </fill>
    <fill>
      <patternFill patternType="solid">
        <fgColor rgb="FF1F4E78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A9FCD"/>
      </left>
      <right style="thin">
        <color rgb="FF7A9FCD"/>
      </right>
      <top style="thin">
        <color rgb="FF7A9FCD"/>
      </top>
      <bottom/>
      <diagonal/>
    </border>
    <border>
      <left style="thin">
        <color rgb="FF7A9FCD"/>
      </left>
      <right/>
      <top style="thin">
        <color rgb="FF7A9FCD"/>
      </top>
      <bottom style="thin">
        <color rgb="FF7A9FCD"/>
      </bottom>
      <diagonal/>
    </border>
    <border>
      <left/>
      <right style="thin">
        <color rgb="FF7A9FCD"/>
      </right>
      <top style="thin">
        <color rgb="FF7A9FCD"/>
      </top>
      <bottom style="thin">
        <color rgb="FF7A9FCD"/>
      </bottom>
      <diagonal/>
    </border>
    <border>
      <left style="thin">
        <color rgb="FF7A9FCD"/>
      </left>
      <right style="thin">
        <color rgb="FF7A9FCD"/>
      </right>
      <top/>
      <bottom style="thin">
        <color rgb="FF7A9FCD"/>
      </bottom>
      <diagonal/>
    </border>
    <border>
      <left style="thin">
        <color rgb="FF7A9FCD"/>
      </left>
      <right style="thin">
        <color rgb="FF7A9FCD"/>
      </right>
      <top style="thin">
        <color rgb="FF7A9FCD"/>
      </top>
      <bottom style="thin">
        <color rgb="FF7A9FCD"/>
      </bottom>
      <diagonal/>
    </border>
    <border>
      <left/>
      <right/>
      <top style="thin">
        <color rgb="FF7A9FCD"/>
      </top>
      <bottom style="thin">
        <color rgb="FF7A9FCD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8">
    <xf numFmtId="0" fontId="0" fillId="0" borderId="0"/>
    <xf numFmtId="0" fontId="8" fillId="0" borderId="0"/>
    <xf numFmtId="0" fontId="7" fillId="0" borderId="0"/>
    <xf numFmtId="0" fontId="1" fillId="0" borderId="0"/>
    <xf numFmtId="0" fontId="17" fillId="0" borderId="0"/>
    <xf numFmtId="0" fontId="17" fillId="0" borderId="0"/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239">
    <xf numFmtId="0" fontId="0" fillId="0" borderId="0" xfId="0"/>
    <xf numFmtId="10" fontId="6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9" fillId="11" borderId="0" xfId="0" applyFont="1" applyFill="1"/>
    <xf numFmtId="0" fontId="9" fillId="0" borderId="0" xfId="0" applyFont="1"/>
    <xf numFmtId="0" fontId="11" fillId="0" borderId="0" xfId="3" applyFont="1" applyAlignment="1">
      <alignment horizontal="left" vertical="center"/>
    </xf>
    <xf numFmtId="0" fontId="11" fillId="0" borderId="0" xfId="3" applyFont="1" applyAlignment="1">
      <alignment horizontal="center" vertical="center"/>
    </xf>
    <xf numFmtId="43" fontId="11" fillId="0" borderId="0" xfId="3" applyNumberFormat="1" applyFont="1" applyAlignment="1">
      <alignment horizontal="left" vertical="center"/>
    </xf>
    <xf numFmtId="0" fontId="6" fillId="3" borderId="1" xfId="0" applyFont="1" applyFill="1" applyBorder="1" applyAlignment="1">
      <alignment horizontal="center" vertical="center" wrapText="1"/>
    </xf>
    <xf numFmtId="2" fontId="13" fillId="5" borderId="12" xfId="1" applyNumberFormat="1" applyFont="1" applyFill="1" applyBorder="1" applyAlignment="1">
      <alignment horizontal="center" vertical="center" shrinkToFit="1"/>
    </xf>
    <xf numFmtId="2" fontId="13" fillId="8" borderId="12" xfId="1" applyNumberFormat="1" applyFont="1" applyFill="1" applyBorder="1" applyAlignment="1">
      <alignment horizontal="center" vertical="center" shrinkToFit="1"/>
    </xf>
    <xf numFmtId="0" fontId="13" fillId="0" borderId="9" xfId="1" applyFont="1" applyFill="1" applyBorder="1" applyAlignment="1">
      <alignment horizontal="center" vertical="center" wrapText="1"/>
    </xf>
    <xf numFmtId="0" fontId="16" fillId="0" borderId="9" xfId="1" applyFont="1" applyFill="1" applyBorder="1" applyAlignment="1">
      <alignment horizontal="center" vertical="center" wrapText="1"/>
    </xf>
    <xf numFmtId="10" fontId="12" fillId="0" borderId="9" xfId="1" applyNumberFormat="1" applyFont="1" applyFill="1" applyBorder="1" applyAlignment="1">
      <alignment horizontal="center" vertical="center" shrinkToFit="1"/>
    </xf>
    <xf numFmtId="0" fontId="13" fillId="0" borderId="10" xfId="1" applyFont="1" applyFill="1" applyBorder="1" applyAlignment="1">
      <alignment horizontal="center" vertical="center" wrapText="1"/>
    </xf>
    <xf numFmtId="0" fontId="13" fillId="0" borderId="38" xfId="1" applyFont="1" applyFill="1" applyBorder="1" applyAlignment="1">
      <alignment horizontal="left" vertical="center" wrapText="1"/>
    </xf>
    <xf numFmtId="0" fontId="13" fillId="0" borderId="0" xfId="1" applyFont="1" applyFill="1" applyBorder="1" applyAlignment="1">
      <alignment horizontal="left" vertical="center"/>
    </xf>
    <xf numFmtId="0" fontId="14" fillId="10" borderId="12" xfId="1" applyFont="1" applyFill="1" applyBorder="1" applyAlignment="1">
      <alignment horizontal="center" vertical="center" wrapText="1"/>
    </xf>
    <xf numFmtId="0" fontId="14" fillId="10" borderId="32" xfId="1" applyFont="1" applyFill="1" applyBorder="1" applyAlignment="1">
      <alignment horizontal="center" vertical="center" wrapText="1"/>
    </xf>
    <xf numFmtId="2" fontId="13" fillId="8" borderId="19" xfId="1" applyNumberFormat="1" applyFont="1" applyFill="1" applyBorder="1" applyAlignment="1">
      <alignment horizontal="center" vertical="center" shrinkToFit="1"/>
    </xf>
    <xf numFmtId="0" fontId="15" fillId="8" borderId="33" xfId="1" applyFont="1" applyFill="1" applyBorder="1" applyAlignment="1">
      <alignment horizontal="center" vertical="center" wrapText="1"/>
    </xf>
    <xf numFmtId="2" fontId="13" fillId="8" borderId="16" xfId="1" applyNumberFormat="1" applyFont="1" applyFill="1" applyBorder="1" applyAlignment="1">
      <alignment horizontal="center" vertical="center" shrinkToFit="1"/>
    </xf>
    <xf numFmtId="2" fontId="13" fillId="8" borderId="34" xfId="1" applyNumberFormat="1" applyFont="1" applyFill="1" applyBorder="1" applyAlignment="1">
      <alignment horizontal="center" vertical="center" shrinkToFit="1"/>
    </xf>
    <xf numFmtId="0" fontId="13" fillId="5" borderId="36" xfId="1" applyFont="1" applyFill="1" applyBorder="1" applyAlignment="1">
      <alignment horizontal="left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14" fillId="0" borderId="12" xfId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/>
    </xf>
    <xf numFmtId="2" fontId="13" fillId="5" borderId="15" xfId="1" applyNumberFormat="1" applyFont="1" applyFill="1" applyBorder="1" applyAlignment="1">
      <alignment horizontal="center" vertical="center" shrinkToFit="1"/>
    </xf>
    <xf numFmtId="0" fontId="9" fillId="0" borderId="0" xfId="4" applyFont="1" applyAlignment="1">
      <alignment vertical="center"/>
    </xf>
    <xf numFmtId="0" fontId="9" fillId="0" borderId="0" xfId="4" applyFont="1" applyAlignment="1">
      <alignment horizontal="center" vertical="center"/>
    </xf>
    <xf numFmtId="0" fontId="9" fillId="0" borderId="0" xfId="4" applyFont="1"/>
    <xf numFmtId="0" fontId="17" fillId="0" borderId="24" xfId="5" applyBorder="1" applyAlignment="1">
      <alignment horizontal="center" vertical="center" wrapText="1"/>
    </xf>
    <xf numFmtId="0" fontId="21" fillId="0" borderId="24" xfId="5" applyFont="1" applyBorder="1" applyAlignment="1">
      <alignment horizontal="center" vertical="center" wrapText="1"/>
    </xf>
    <xf numFmtId="0" fontId="21" fillId="0" borderId="24" xfId="5" applyFont="1" applyBorder="1" applyAlignment="1">
      <alignment horizontal="left" vertical="center" wrapText="1"/>
    </xf>
    <xf numFmtId="10" fontId="23" fillId="0" borderId="24" xfId="5" applyNumberFormat="1" applyFont="1" applyBorder="1" applyAlignment="1">
      <alignment horizontal="center" vertical="center" shrinkToFit="1"/>
    </xf>
    <xf numFmtId="0" fontId="21" fillId="14" borderId="24" xfId="5" applyFont="1" applyFill="1" applyBorder="1" applyAlignment="1">
      <alignment horizontal="center" vertical="center" wrapText="1"/>
    </xf>
    <xf numFmtId="0" fontId="21" fillId="14" borderId="24" xfId="5" applyFont="1" applyFill="1" applyBorder="1" applyAlignment="1">
      <alignment horizontal="left" vertical="center" wrapText="1"/>
    </xf>
    <xf numFmtId="10" fontId="23" fillId="14" borderId="24" xfId="5" applyNumberFormat="1" applyFont="1" applyFill="1" applyBorder="1" applyAlignment="1">
      <alignment horizontal="center" vertical="center" shrinkToFit="1"/>
    </xf>
    <xf numFmtId="0" fontId="18" fillId="14" borderId="24" xfId="5" applyFont="1" applyFill="1" applyBorder="1" applyAlignment="1">
      <alignment horizontal="center" vertical="center" wrapText="1"/>
    </xf>
    <xf numFmtId="10" fontId="24" fillId="14" borderId="24" xfId="5" applyNumberFormat="1" applyFont="1" applyFill="1" applyBorder="1" applyAlignment="1">
      <alignment horizontal="center" vertical="center" shrinkToFit="1"/>
    </xf>
    <xf numFmtId="0" fontId="18" fillId="0" borderId="24" xfId="5" applyFont="1" applyBorder="1" applyAlignment="1">
      <alignment horizontal="center" vertical="center" wrapText="1"/>
    </xf>
    <xf numFmtId="10" fontId="24" fillId="0" borderId="24" xfId="5" applyNumberFormat="1" applyFont="1" applyBorder="1" applyAlignment="1">
      <alignment horizontal="center" vertical="center" shrinkToFit="1"/>
    </xf>
    <xf numFmtId="0" fontId="22" fillId="14" borderId="24" xfId="5" applyFont="1" applyFill="1" applyBorder="1" applyAlignment="1">
      <alignment horizontal="left" vertical="center" wrapText="1"/>
    </xf>
    <xf numFmtId="10" fontId="25" fillId="13" borderId="24" xfId="5" applyNumberFormat="1" applyFont="1" applyFill="1" applyBorder="1" applyAlignment="1">
      <alignment horizontal="center" vertical="center" shrinkToFit="1"/>
    </xf>
    <xf numFmtId="0" fontId="14" fillId="3" borderId="1" xfId="0" applyFont="1" applyFill="1" applyBorder="1" applyAlignment="1">
      <alignment horizontal="center" vertical="center" wrapText="1"/>
    </xf>
    <xf numFmtId="10" fontId="14" fillId="3" borderId="1" xfId="0" applyNumberFormat="1" applyFont="1" applyFill="1" applyBorder="1" applyAlignment="1">
      <alignment horizontal="center" vertical="center" wrapText="1"/>
    </xf>
    <xf numFmtId="0" fontId="14" fillId="0" borderId="29" xfId="1" applyFont="1" applyFill="1" applyBorder="1" applyAlignment="1">
      <alignment horizontal="center" vertical="center" wrapText="1"/>
    </xf>
    <xf numFmtId="0" fontId="14" fillId="0" borderId="27" xfId="1" applyFont="1" applyFill="1" applyBorder="1" applyAlignment="1">
      <alignment horizontal="center" vertical="center" wrapText="1"/>
    </xf>
    <xf numFmtId="0" fontId="14" fillId="0" borderId="28" xfId="1" applyFont="1" applyFill="1" applyBorder="1" applyAlignment="1">
      <alignment horizontal="center" vertical="center" wrapText="1"/>
    </xf>
    <xf numFmtId="0" fontId="14" fillId="0" borderId="30" xfId="1" applyFont="1" applyFill="1" applyBorder="1" applyAlignment="1">
      <alignment horizontal="center" vertical="center" wrapText="1"/>
    </xf>
    <xf numFmtId="0" fontId="14" fillId="10" borderId="31" xfId="1" applyFont="1" applyFill="1" applyBorder="1" applyAlignment="1">
      <alignment horizontal="left" vertical="center" wrapText="1"/>
    </xf>
    <xf numFmtId="0" fontId="14" fillId="10" borderId="13" xfId="1" applyFont="1" applyFill="1" applyBorder="1" applyAlignment="1">
      <alignment horizontal="left" vertical="center" wrapText="1"/>
    </xf>
    <xf numFmtId="0" fontId="15" fillId="9" borderId="31" xfId="1" applyFont="1" applyFill="1" applyBorder="1" applyAlignment="1">
      <alignment horizontal="left" vertical="center" wrapText="1"/>
    </xf>
    <xf numFmtId="0" fontId="15" fillId="9" borderId="13" xfId="1" applyFont="1" applyFill="1" applyBorder="1" applyAlignment="1">
      <alignment horizontal="left" vertical="center" wrapText="1"/>
    </xf>
    <xf numFmtId="0" fontId="14" fillId="0" borderId="26" xfId="1" applyFont="1" applyFill="1" applyBorder="1" applyAlignment="1">
      <alignment horizontal="left" vertical="center" wrapText="1"/>
    </xf>
    <xf numFmtId="0" fontId="14" fillId="0" borderId="27" xfId="1" applyFont="1" applyFill="1" applyBorder="1" applyAlignment="1">
      <alignment horizontal="left" vertical="center" wrapText="1"/>
    </xf>
    <xf numFmtId="0" fontId="14" fillId="0" borderId="28" xfId="1" applyFont="1" applyFill="1" applyBorder="1" applyAlignment="1">
      <alignment horizontal="left" vertical="center" wrapText="1"/>
    </xf>
    <xf numFmtId="0" fontId="13" fillId="0" borderId="27" xfId="1" applyFont="1" applyFill="1" applyBorder="1" applyAlignment="1">
      <alignment horizontal="center" vertical="center" wrapText="1"/>
    </xf>
    <xf numFmtId="0" fontId="13" fillId="0" borderId="28" xfId="1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left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14" fillId="0" borderId="15" xfId="1" applyFont="1" applyFill="1" applyBorder="1" applyAlignment="1">
      <alignment horizontal="center" vertical="center" wrapText="1"/>
    </xf>
    <xf numFmtId="0" fontId="14" fillId="0" borderId="14" xfId="1" applyFont="1" applyFill="1" applyBorder="1" applyAlignment="1">
      <alignment horizontal="center" vertical="center" wrapText="1"/>
    </xf>
    <xf numFmtId="0" fontId="14" fillId="0" borderId="13" xfId="1" applyFont="1" applyFill="1" applyBorder="1" applyAlignment="1">
      <alignment horizontal="center" vertical="center" wrapText="1"/>
    </xf>
    <xf numFmtId="0" fontId="13" fillId="0" borderId="11" xfId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3" fillId="0" borderId="37" xfId="1" applyFont="1" applyFill="1" applyBorder="1" applyAlignment="1">
      <alignment horizontal="center" vertical="center" wrapText="1"/>
    </xf>
    <xf numFmtId="0" fontId="15" fillId="5" borderId="36" xfId="1" applyFont="1" applyFill="1" applyBorder="1" applyAlignment="1">
      <alignment horizontal="left" vertical="center" wrapText="1"/>
    </xf>
    <xf numFmtId="0" fontId="15" fillId="5" borderId="0" xfId="1" applyFont="1" applyFill="1" applyBorder="1" applyAlignment="1">
      <alignment horizontal="left" vertical="center" wrapText="1"/>
    </xf>
    <xf numFmtId="0" fontId="15" fillId="0" borderId="15" xfId="1" applyFont="1" applyFill="1" applyBorder="1" applyAlignment="1">
      <alignment horizontal="center" vertical="center" wrapText="1"/>
    </xf>
    <xf numFmtId="0" fontId="15" fillId="0" borderId="14" xfId="1" applyFont="1" applyFill="1" applyBorder="1" applyAlignment="1">
      <alignment horizontal="center" vertical="center" wrapText="1"/>
    </xf>
    <xf numFmtId="0" fontId="15" fillId="0" borderId="13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left" vertical="center" wrapText="1"/>
    </xf>
    <xf numFmtId="0" fontId="13" fillId="0" borderId="35" xfId="1" applyFont="1" applyFill="1" applyBorder="1" applyAlignment="1">
      <alignment horizontal="left" vertical="center" wrapText="1"/>
    </xf>
    <xf numFmtId="0" fontId="13" fillId="0" borderId="18" xfId="1" applyFont="1" applyFill="1" applyBorder="1" applyAlignment="1">
      <alignment horizontal="left" vertical="center" wrapText="1"/>
    </xf>
    <xf numFmtId="0" fontId="13" fillId="0" borderId="0" xfId="1" applyFont="1" applyFill="1" applyBorder="1" applyAlignment="1">
      <alignment horizontal="left" vertical="center" wrapText="1"/>
    </xf>
    <xf numFmtId="0" fontId="13" fillId="0" borderId="37" xfId="1" applyFont="1" applyFill="1" applyBorder="1" applyAlignment="1">
      <alignment horizontal="left"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4" fillId="0" borderId="39" xfId="1" applyFont="1" applyFill="1" applyBorder="1" applyAlignment="1">
      <alignment horizontal="left" vertical="center" wrapText="1"/>
    </xf>
    <xf numFmtId="0" fontId="14" fillId="0" borderId="4" xfId="1" applyFont="1" applyFill="1" applyBorder="1" applyAlignment="1">
      <alignment horizontal="left" vertical="center" wrapText="1"/>
    </xf>
    <xf numFmtId="0" fontId="14" fillId="0" borderId="5" xfId="1" applyFont="1" applyFill="1" applyBorder="1" applyAlignment="1">
      <alignment horizontal="left" vertical="center" wrapText="1"/>
    </xf>
    <xf numFmtId="0" fontId="14" fillId="0" borderId="31" xfId="1" applyFont="1" applyFill="1" applyBorder="1" applyAlignment="1">
      <alignment horizontal="center" vertical="center" wrapText="1"/>
    </xf>
    <xf numFmtId="0" fontId="13" fillId="0" borderId="16" xfId="1" applyFont="1" applyFill="1" applyBorder="1" applyAlignment="1">
      <alignment horizontal="center" vertical="center" wrapText="1"/>
    </xf>
    <xf numFmtId="0" fontId="13" fillId="0" borderId="35" xfId="1" applyFont="1" applyFill="1" applyBorder="1" applyAlignment="1">
      <alignment horizontal="center" vertical="center" wrapText="1"/>
    </xf>
    <xf numFmtId="0" fontId="13" fillId="0" borderId="18" xfId="1" applyFont="1" applyFill="1" applyBorder="1" applyAlignment="1">
      <alignment horizontal="center" vertical="center" wrapText="1"/>
    </xf>
    <xf numFmtId="0" fontId="13" fillId="0" borderId="17" xfId="1" applyFont="1" applyFill="1" applyBorder="1" applyAlignment="1">
      <alignment horizontal="center" vertical="center" wrapText="1"/>
    </xf>
    <xf numFmtId="0" fontId="13" fillId="0" borderId="36" xfId="1" applyFont="1" applyFill="1" applyBorder="1" applyAlignment="1">
      <alignment horizontal="center" vertical="center" wrapText="1"/>
    </xf>
    <xf numFmtId="0" fontId="13" fillId="0" borderId="38" xfId="1" applyFont="1" applyFill="1" applyBorder="1" applyAlignment="1">
      <alignment horizontal="center" vertical="center" wrapText="1"/>
    </xf>
    <xf numFmtId="0" fontId="13" fillId="0" borderId="9" xfId="1" applyFont="1" applyFill="1" applyBorder="1" applyAlignment="1">
      <alignment horizontal="center" vertical="center" wrapText="1"/>
    </xf>
    <xf numFmtId="0" fontId="13" fillId="0" borderId="8" xfId="1" applyFont="1" applyFill="1" applyBorder="1" applyAlignment="1">
      <alignment horizontal="center" vertical="center" wrapText="1"/>
    </xf>
    <xf numFmtId="0" fontId="13" fillId="0" borderId="36" xfId="1" applyFont="1" applyFill="1" applyBorder="1" applyAlignment="1">
      <alignment horizontal="left" vertical="center" wrapText="1"/>
    </xf>
    <xf numFmtId="0" fontId="14" fillId="5" borderId="38" xfId="1" applyFont="1" applyFill="1" applyBorder="1" applyAlignment="1">
      <alignment horizontal="left" vertical="center" wrapText="1"/>
    </xf>
    <xf numFmtId="0" fontId="14" fillId="5" borderId="9" xfId="1" applyFont="1" applyFill="1" applyBorder="1" applyAlignment="1">
      <alignment horizontal="left" vertical="center" wrapText="1"/>
    </xf>
    <xf numFmtId="0" fontId="14" fillId="0" borderId="0" xfId="1" applyFont="1" applyFill="1" applyBorder="1" applyAlignment="1">
      <alignment horizontal="left" vertical="center" wrapText="1"/>
    </xf>
    <xf numFmtId="0" fontId="14" fillId="0" borderId="37" xfId="1" applyFont="1" applyFill="1" applyBorder="1" applyAlignment="1">
      <alignment horizontal="left" vertical="center" wrapText="1"/>
    </xf>
    <xf numFmtId="0" fontId="18" fillId="13" borderId="21" xfId="5" applyFont="1" applyFill="1" applyBorder="1" applyAlignment="1">
      <alignment horizontal="center" vertical="center" wrapText="1"/>
    </xf>
    <xf numFmtId="0" fontId="18" fillId="13" borderId="22" xfId="5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8" fillId="0" borderId="20" xfId="5" applyFont="1" applyBorder="1" applyAlignment="1">
      <alignment horizontal="center" vertical="center" wrapText="1"/>
    </xf>
    <xf numFmtId="0" fontId="18" fillId="0" borderId="23" xfId="5" applyFont="1" applyBorder="1" applyAlignment="1">
      <alignment horizontal="center" vertical="center" wrapText="1"/>
    </xf>
    <xf numFmtId="0" fontId="18" fillId="12" borderId="21" xfId="5" applyFont="1" applyFill="1" applyBorder="1" applyAlignment="1">
      <alignment horizontal="center" vertical="center" wrapText="1"/>
    </xf>
    <xf numFmtId="0" fontId="18" fillId="12" borderId="22" xfId="5" applyFont="1" applyFill="1" applyBorder="1" applyAlignment="1">
      <alignment horizontal="center" vertical="center" wrapText="1"/>
    </xf>
    <xf numFmtId="2" fontId="10" fillId="0" borderId="0" xfId="2" applyNumberFormat="1" applyFont="1" applyFill="1" applyBorder="1" applyAlignment="1">
      <alignment horizontal="center" vertical="center"/>
    </xf>
    <xf numFmtId="0" fontId="18" fillId="13" borderId="25" xfId="5" applyFont="1" applyFill="1" applyBorder="1" applyAlignment="1">
      <alignment horizontal="center" vertical="center" wrapText="1"/>
    </xf>
    <xf numFmtId="0" fontId="14" fillId="0" borderId="36" xfId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0" fillId="15" borderId="15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3" xfId="0" applyFont="1" applyFill="1" applyBorder="1" applyAlignment="1">
      <alignment horizontal="center" vertical="center" wrapText="1"/>
    </xf>
    <xf numFmtId="0" fontId="10" fillId="16" borderId="12" xfId="0" applyFont="1" applyFill="1" applyBorder="1" applyAlignment="1">
      <alignment horizontal="center" vertical="center" wrapText="1"/>
    </xf>
    <xf numFmtId="1" fontId="11" fillId="0" borderId="19" xfId="0" applyNumberFormat="1" applyFont="1" applyFill="1" applyBorder="1" applyAlignment="1">
      <alignment horizontal="center" vertical="center" shrinkToFit="1"/>
    </xf>
    <xf numFmtId="0" fontId="9" fillId="0" borderId="19" xfId="0" applyFont="1" applyFill="1" applyBorder="1" applyAlignment="1">
      <alignment horizontal="center" vertical="center" wrapText="1"/>
    </xf>
    <xf numFmtId="10" fontId="11" fillId="0" borderId="19" xfId="0" applyNumberFormat="1" applyFont="1" applyFill="1" applyBorder="1" applyAlignment="1">
      <alignment horizontal="center" vertical="center" shrinkToFit="1"/>
    </xf>
    <xf numFmtId="0" fontId="9" fillId="0" borderId="12" xfId="0" applyFont="1" applyFill="1" applyBorder="1" applyAlignment="1">
      <alignment horizontal="center" vertical="center" wrapText="1"/>
    </xf>
    <xf numFmtId="10" fontId="11" fillId="0" borderId="12" xfId="0" applyNumberFormat="1" applyFont="1" applyFill="1" applyBorder="1" applyAlignment="1">
      <alignment horizontal="center" vertical="center" shrinkToFit="1"/>
    </xf>
    <xf numFmtId="0" fontId="9" fillId="12" borderId="12" xfId="0" applyFont="1" applyFill="1" applyBorder="1" applyAlignment="1">
      <alignment horizontal="center" vertical="center" wrapText="1"/>
    </xf>
    <xf numFmtId="8" fontId="9" fillId="0" borderId="19" xfId="0" applyNumberFormat="1" applyFont="1" applyFill="1" applyBorder="1" applyAlignment="1">
      <alignment horizontal="center" vertical="center" wrapText="1"/>
    </xf>
    <xf numFmtId="1" fontId="11" fillId="0" borderId="40" xfId="0" applyNumberFormat="1" applyFont="1" applyFill="1" applyBorder="1" applyAlignment="1">
      <alignment horizontal="center" vertical="center" shrinkToFit="1"/>
    </xf>
    <xf numFmtId="0" fontId="9" fillId="0" borderId="40" xfId="0" applyFont="1" applyFill="1" applyBorder="1" applyAlignment="1">
      <alignment horizontal="center" vertical="center" wrapText="1"/>
    </xf>
    <xf numFmtId="10" fontId="11" fillId="0" borderId="40" xfId="0" applyNumberFormat="1" applyFont="1" applyFill="1" applyBorder="1" applyAlignment="1">
      <alignment horizontal="center" vertical="center" shrinkToFit="1"/>
    </xf>
    <xf numFmtId="8" fontId="9" fillId="0" borderId="12" xfId="0" applyNumberFormat="1" applyFont="1" applyFill="1" applyBorder="1" applyAlignment="1">
      <alignment horizontal="center" vertical="center" wrapText="1"/>
    </xf>
    <xf numFmtId="0" fontId="9" fillId="17" borderId="12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1" fillId="0" borderId="40" xfId="0" applyFont="1" applyFill="1" applyBorder="1" applyAlignment="1">
      <alignment horizontal="center" vertical="center" wrapText="1"/>
    </xf>
    <xf numFmtId="10" fontId="11" fillId="0" borderId="0" xfId="0" applyNumberFormat="1" applyFont="1" applyFill="1" applyBorder="1" applyAlignment="1">
      <alignment horizontal="left" vertical="center"/>
    </xf>
    <xf numFmtId="4" fontId="11" fillId="0" borderId="0" xfId="0" applyNumberFormat="1" applyFont="1" applyFill="1" applyBorder="1" applyAlignment="1">
      <alignment horizontal="left" vertical="center"/>
    </xf>
    <xf numFmtId="166" fontId="11" fillId="0" borderId="0" xfId="6" applyNumberFormat="1" applyFont="1" applyFill="1" applyBorder="1" applyAlignment="1">
      <alignment horizontal="left" vertical="center"/>
    </xf>
    <xf numFmtId="0" fontId="10" fillId="18" borderId="41" xfId="0" applyFont="1" applyFill="1" applyBorder="1" applyAlignment="1">
      <alignment horizontal="center" vertical="center" wrapText="1"/>
    </xf>
    <xf numFmtId="0" fontId="10" fillId="18" borderId="17" xfId="0" applyFont="1" applyFill="1" applyBorder="1" applyAlignment="1">
      <alignment horizontal="center" vertical="center" wrapText="1"/>
    </xf>
    <xf numFmtId="0" fontId="11" fillId="18" borderId="19" xfId="0" applyFont="1" applyFill="1" applyBorder="1" applyAlignment="1">
      <alignment horizontal="center" vertical="center" wrapText="1"/>
    </xf>
    <xf numFmtId="10" fontId="27" fillId="0" borderId="12" xfId="0" applyNumberFormat="1" applyFont="1" applyFill="1" applyBorder="1" applyAlignment="1">
      <alignment horizontal="center" vertical="center" shrinkToFit="1"/>
    </xf>
    <xf numFmtId="8" fontId="28" fillId="18" borderId="19" xfId="0" applyNumberFormat="1" applyFont="1" applyFill="1" applyBorder="1" applyAlignment="1">
      <alignment horizontal="center" vertical="center" wrapText="1"/>
    </xf>
    <xf numFmtId="0" fontId="10" fillId="18" borderId="42" xfId="0" applyFont="1" applyFill="1" applyBorder="1" applyAlignment="1">
      <alignment horizontal="center" vertical="center" wrapText="1"/>
    </xf>
    <xf numFmtId="0" fontId="10" fillId="18" borderId="8" xfId="0" applyFont="1" applyFill="1" applyBorder="1" applyAlignment="1">
      <alignment horizontal="center" vertical="center" wrapText="1"/>
    </xf>
    <xf numFmtId="0" fontId="11" fillId="18" borderId="40" xfId="0" applyFont="1" applyFill="1" applyBorder="1" applyAlignment="1">
      <alignment horizontal="center" vertical="center" wrapText="1"/>
    </xf>
    <xf numFmtId="8" fontId="10" fillId="0" borderId="12" xfId="0" applyNumberFormat="1" applyFont="1" applyFill="1" applyBorder="1" applyAlignment="1">
      <alignment horizontal="center" vertical="center" wrapText="1"/>
    </xf>
    <xf numFmtId="0" fontId="28" fillId="18" borderId="16" xfId="0" applyFont="1" applyFill="1" applyBorder="1" applyAlignment="1">
      <alignment horizontal="center" vertical="center" wrapText="1"/>
    </xf>
    <xf numFmtId="10" fontId="26" fillId="18" borderId="19" xfId="0" applyNumberFormat="1" applyFont="1" applyFill="1" applyBorder="1" applyAlignment="1">
      <alignment horizontal="center" vertical="center" shrinkToFit="1"/>
    </xf>
    <xf numFmtId="10" fontId="26" fillId="18" borderId="40" xfId="0" applyNumberFormat="1" applyFont="1" applyFill="1" applyBorder="1" applyAlignment="1">
      <alignment horizontal="center" vertical="center" shrinkToFit="1"/>
    </xf>
    <xf numFmtId="0" fontId="28" fillId="18" borderId="40" xfId="0" applyFont="1" applyFill="1" applyBorder="1" applyAlignment="1">
      <alignment horizontal="center" vertical="center" wrapText="1"/>
    </xf>
    <xf numFmtId="44" fontId="11" fillId="0" borderId="0" xfId="7" applyFont="1" applyFill="1" applyBorder="1" applyAlignment="1">
      <alignment horizontal="left" vertical="center"/>
    </xf>
    <xf numFmtId="0" fontId="10" fillId="18" borderId="15" xfId="0" applyFont="1" applyFill="1" applyBorder="1" applyAlignment="1">
      <alignment horizontal="left" vertical="center" wrapText="1"/>
    </xf>
    <xf numFmtId="0" fontId="10" fillId="18" borderId="14" xfId="0" applyFont="1" applyFill="1" applyBorder="1" applyAlignment="1">
      <alignment horizontal="left" vertical="center" wrapText="1"/>
    </xf>
    <xf numFmtId="0" fontId="10" fillId="18" borderId="13" xfId="0" applyFont="1" applyFill="1" applyBorder="1" applyAlignment="1">
      <alignment horizontal="left" vertical="center" wrapText="1"/>
    </xf>
    <xf numFmtId="44" fontId="28" fillId="18" borderId="15" xfId="7" applyFont="1" applyFill="1" applyBorder="1" applyAlignment="1">
      <alignment horizontal="left" vertical="center" wrapText="1"/>
    </xf>
    <xf numFmtId="44" fontId="28" fillId="18" borderId="13" xfId="7" applyFont="1" applyFill="1" applyBorder="1" applyAlignment="1">
      <alignment horizontal="left" vertical="center" wrapText="1"/>
    </xf>
    <xf numFmtId="44" fontId="11" fillId="0" borderId="0" xfId="0" applyNumberFormat="1" applyFont="1" applyFill="1" applyBorder="1" applyAlignment="1">
      <alignment horizontal="left" vertical="center"/>
    </xf>
    <xf numFmtId="0" fontId="9" fillId="0" borderId="41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left" vertical="center" wrapText="1"/>
    </xf>
    <xf numFmtId="44" fontId="9" fillId="0" borderId="15" xfId="7" applyFont="1" applyFill="1" applyBorder="1" applyAlignment="1">
      <alignment horizontal="left" vertical="center" wrapText="1"/>
    </xf>
    <xf numFmtId="44" fontId="9" fillId="0" borderId="13" xfId="7" applyFont="1" applyFill="1" applyBorder="1" applyAlignment="1">
      <alignment horizontal="left" vertical="center" wrapText="1"/>
    </xf>
    <xf numFmtId="0" fontId="10" fillId="18" borderId="14" xfId="0" applyFont="1" applyFill="1" applyBorder="1" applyAlignment="1">
      <alignment horizontal="center" vertical="center" wrapText="1"/>
    </xf>
    <xf numFmtId="0" fontId="10" fillId="18" borderId="13" xfId="0" applyFont="1" applyFill="1" applyBorder="1" applyAlignment="1">
      <alignment horizontal="center" vertical="center" wrapText="1"/>
    </xf>
    <xf numFmtId="0" fontId="28" fillId="18" borderId="12" xfId="0" applyFont="1" applyFill="1" applyBorder="1" applyAlignment="1">
      <alignment horizontal="center" vertical="center" wrapText="1"/>
    </xf>
    <xf numFmtId="0" fontId="28" fillId="18" borderId="15" xfId="0" applyFont="1" applyFill="1" applyBorder="1" applyAlignment="1">
      <alignment horizontal="center" vertical="center" wrapText="1"/>
    </xf>
    <xf numFmtId="0" fontId="28" fillId="18" borderId="14" xfId="0" applyFont="1" applyFill="1" applyBorder="1" applyAlignment="1">
      <alignment horizontal="center" vertical="center" wrapText="1"/>
    </xf>
    <xf numFmtId="0" fontId="28" fillId="18" borderId="13" xfId="0" applyFont="1" applyFill="1" applyBorder="1" applyAlignment="1">
      <alignment horizontal="center" vertical="center" wrapText="1"/>
    </xf>
    <xf numFmtId="44" fontId="28" fillId="18" borderId="13" xfId="7" applyFont="1" applyFill="1" applyBorder="1" applyAlignment="1">
      <alignment horizontal="left" vertical="center" wrapText="1"/>
    </xf>
    <xf numFmtId="0" fontId="10" fillId="16" borderId="15" xfId="0" applyFont="1" applyFill="1" applyBorder="1" applyAlignment="1">
      <alignment horizontal="center" vertical="center" wrapText="1"/>
    </xf>
    <xf numFmtId="0" fontId="10" fillId="16" borderId="14" xfId="0" applyFont="1" applyFill="1" applyBorder="1" applyAlignment="1">
      <alignment vertical="center" wrapText="1"/>
    </xf>
    <xf numFmtId="0" fontId="10" fillId="16" borderId="14" xfId="0" applyFont="1" applyFill="1" applyBorder="1" applyAlignment="1">
      <alignment horizontal="center" vertical="center" wrapText="1"/>
    </xf>
    <xf numFmtId="44" fontId="10" fillId="16" borderId="14" xfId="7" applyFont="1" applyFill="1" applyBorder="1" applyAlignment="1">
      <alignment horizontal="left" vertical="center" wrapText="1"/>
    </xf>
    <xf numFmtId="44" fontId="10" fillId="16" borderId="13" xfId="7" applyFont="1" applyFill="1" applyBorder="1" applyAlignment="1">
      <alignment horizontal="left" vertical="center" wrapText="1"/>
    </xf>
    <xf numFmtId="44" fontId="27" fillId="16" borderId="13" xfId="7" applyFont="1" applyFill="1" applyBorder="1" applyAlignment="1">
      <alignment horizontal="left" vertical="center" shrinkToFit="1"/>
    </xf>
    <xf numFmtId="0" fontId="27" fillId="2" borderId="6" xfId="0" applyFont="1" applyFill="1" applyBorder="1" applyAlignment="1">
      <alignment horizontal="left" vertical="top" wrapText="1"/>
    </xf>
    <xf numFmtId="4" fontId="27" fillId="2" borderId="6" xfId="0" applyNumberFormat="1" applyFont="1" applyFill="1" applyBorder="1" applyAlignment="1">
      <alignment horizontal="right" vertical="top" wrapText="1"/>
    </xf>
    <xf numFmtId="166" fontId="11" fillId="0" borderId="0" xfId="6" applyNumberFormat="1" applyFont="1" applyFill="1" applyBorder="1" applyAlignment="1">
      <alignment horizontal="center" vertical="center"/>
    </xf>
    <xf numFmtId="1" fontId="11" fillId="0" borderId="12" xfId="0" applyNumberFormat="1" applyFont="1" applyFill="1" applyBorder="1" applyAlignment="1">
      <alignment horizontal="center" vertical="center" shrinkToFit="1"/>
    </xf>
    <xf numFmtId="0" fontId="11" fillId="0" borderId="12" xfId="0" applyFont="1" applyFill="1" applyBorder="1" applyAlignment="1">
      <alignment horizontal="left" vertical="center" wrapText="1"/>
    </xf>
    <xf numFmtId="2" fontId="11" fillId="0" borderId="12" xfId="0" applyNumberFormat="1" applyFont="1" applyFill="1" applyBorder="1" applyAlignment="1">
      <alignment horizontal="center" vertical="center" shrinkToFit="1"/>
    </xf>
    <xf numFmtId="44" fontId="11" fillId="0" borderId="13" xfId="7" applyFont="1" applyFill="1" applyBorder="1" applyAlignment="1">
      <alignment horizontal="left" vertical="center" shrinkToFit="1"/>
    </xf>
    <xf numFmtId="4" fontId="11" fillId="4" borderId="6" xfId="0" applyNumberFormat="1" applyFont="1" applyFill="1" applyBorder="1" applyAlignment="1">
      <alignment horizontal="right" vertical="top" wrapText="1"/>
    </xf>
    <xf numFmtId="0" fontId="9" fillId="0" borderId="12" xfId="0" applyFont="1" applyFill="1" applyBorder="1" applyAlignment="1">
      <alignment horizontal="left" vertical="center" wrapText="1"/>
    </xf>
    <xf numFmtId="167" fontId="11" fillId="0" borderId="12" xfId="0" applyNumberFormat="1" applyFont="1" applyFill="1" applyBorder="1" applyAlignment="1">
      <alignment horizontal="center" vertical="center" shrinkToFit="1"/>
    </xf>
    <xf numFmtId="168" fontId="11" fillId="0" borderId="12" xfId="0" applyNumberFormat="1" applyFont="1" applyFill="1" applyBorder="1" applyAlignment="1">
      <alignment horizontal="center" vertical="center" shrinkToFit="1"/>
    </xf>
    <xf numFmtId="0" fontId="11" fillId="0" borderId="12" xfId="0" applyFont="1" applyFill="1" applyBorder="1" applyAlignment="1">
      <alignment horizontal="center" vertical="center" wrapText="1"/>
    </xf>
    <xf numFmtId="169" fontId="11" fillId="0" borderId="12" xfId="0" applyNumberFormat="1" applyFont="1" applyFill="1" applyBorder="1" applyAlignment="1">
      <alignment horizontal="center" vertical="center" shrinkToFit="1"/>
    </xf>
    <xf numFmtId="0" fontId="2" fillId="3" borderId="0" xfId="2" applyFont="1" applyFill="1" applyAlignment="1">
      <alignment horizontal="left" vertical="top" wrapText="1"/>
    </xf>
    <xf numFmtId="0" fontId="7" fillId="0" borderId="0" xfId="2"/>
    <xf numFmtId="0" fontId="6" fillId="3" borderId="0" xfId="2" applyFont="1" applyFill="1" applyAlignment="1">
      <alignment horizontal="left" vertical="top" wrapText="1"/>
    </xf>
    <xf numFmtId="0" fontId="2" fillId="3" borderId="0" xfId="2" applyFont="1" applyFill="1" applyAlignment="1">
      <alignment horizontal="center" wrapText="1"/>
    </xf>
    <xf numFmtId="0" fontId="7" fillId="0" borderId="0" xfId="2"/>
    <xf numFmtId="0" fontId="3" fillId="2" borderId="6" xfId="2" applyFont="1" applyFill="1" applyBorder="1" applyAlignment="1">
      <alignment horizontal="left" vertical="top" wrapText="1"/>
    </xf>
    <xf numFmtId="0" fontId="3" fillId="2" borderId="6" xfId="2" applyFont="1" applyFill="1" applyBorder="1" applyAlignment="1">
      <alignment horizontal="left" vertical="top" wrapText="1"/>
    </xf>
    <xf numFmtId="0" fontId="3" fillId="2" borderId="6" xfId="2" applyFont="1" applyFill="1" applyBorder="1" applyAlignment="1">
      <alignment horizontal="right" vertical="top" wrapText="1"/>
    </xf>
    <xf numFmtId="4" fontId="3" fillId="2" borderId="6" xfId="2" applyNumberFormat="1" applyFont="1" applyFill="1" applyBorder="1" applyAlignment="1">
      <alignment horizontal="right" vertical="top" wrapText="1"/>
    </xf>
    <xf numFmtId="0" fontId="2" fillId="3" borderId="6" xfId="2" applyFont="1" applyFill="1" applyBorder="1" applyAlignment="1">
      <alignment horizontal="left" vertical="top" wrapText="1"/>
    </xf>
    <xf numFmtId="0" fontId="2" fillId="3" borderId="6" xfId="2" applyFont="1" applyFill="1" applyBorder="1" applyAlignment="1">
      <alignment horizontal="right" vertical="top" wrapText="1"/>
    </xf>
    <xf numFmtId="0" fontId="2" fillId="3" borderId="6" xfId="2" applyFont="1" applyFill="1" applyBorder="1" applyAlignment="1">
      <alignment horizontal="left" vertical="top" wrapText="1"/>
    </xf>
    <xf numFmtId="0" fontId="2" fillId="3" borderId="6" xfId="2" applyFont="1" applyFill="1" applyBorder="1" applyAlignment="1">
      <alignment horizontal="center" vertical="top" wrapText="1"/>
    </xf>
    <xf numFmtId="0" fontId="4" fillId="4" borderId="6" xfId="2" applyFont="1" applyFill="1" applyBorder="1" applyAlignment="1">
      <alignment horizontal="left" vertical="top" wrapText="1"/>
    </xf>
    <xf numFmtId="0" fontId="4" fillId="4" borderId="6" xfId="2" applyFont="1" applyFill="1" applyBorder="1" applyAlignment="1">
      <alignment horizontal="left" vertical="top" wrapText="1"/>
    </xf>
    <xf numFmtId="0" fontId="4" fillId="4" borderId="6" xfId="2" applyFont="1" applyFill="1" applyBorder="1" applyAlignment="1">
      <alignment horizontal="center" vertical="top" wrapText="1"/>
    </xf>
    <xf numFmtId="165" fontId="4" fillId="4" borderId="6" xfId="2" applyNumberFormat="1" applyFont="1" applyFill="1" applyBorder="1" applyAlignment="1">
      <alignment horizontal="right" vertical="top" wrapText="1"/>
    </xf>
    <xf numFmtId="4" fontId="4" fillId="4" borderId="6" xfId="2" applyNumberFormat="1" applyFont="1" applyFill="1" applyBorder="1" applyAlignment="1">
      <alignment horizontal="right" vertical="top" wrapText="1"/>
    </xf>
    <xf numFmtId="0" fontId="5" fillId="6" borderId="6" xfId="2" applyFont="1" applyFill="1" applyBorder="1" applyAlignment="1">
      <alignment horizontal="left" vertical="top" wrapText="1"/>
    </xf>
    <xf numFmtId="0" fontId="5" fillId="6" borderId="6" xfId="2" applyFont="1" applyFill="1" applyBorder="1" applyAlignment="1">
      <alignment horizontal="left" vertical="top" wrapText="1"/>
    </xf>
    <xf numFmtId="0" fontId="5" fillId="6" borderId="6" xfId="2" applyFont="1" applyFill="1" applyBorder="1" applyAlignment="1">
      <alignment horizontal="center" vertical="top" wrapText="1"/>
    </xf>
    <xf numFmtId="165" fontId="5" fillId="6" borderId="6" xfId="2" applyNumberFormat="1" applyFont="1" applyFill="1" applyBorder="1" applyAlignment="1">
      <alignment horizontal="right" vertical="top" wrapText="1"/>
    </xf>
    <xf numFmtId="4" fontId="5" fillId="6" borderId="6" xfId="2" applyNumberFormat="1" applyFont="1" applyFill="1" applyBorder="1" applyAlignment="1">
      <alignment horizontal="right" vertical="top" wrapText="1"/>
    </xf>
    <xf numFmtId="0" fontId="5" fillId="7" borderId="6" xfId="2" applyFont="1" applyFill="1" applyBorder="1" applyAlignment="1">
      <alignment horizontal="left" vertical="top" wrapText="1"/>
    </xf>
    <xf numFmtId="0" fontId="5" fillId="7" borderId="6" xfId="2" applyFont="1" applyFill="1" applyBorder="1" applyAlignment="1">
      <alignment horizontal="left" vertical="top" wrapText="1"/>
    </xf>
    <xf numFmtId="0" fontId="5" fillId="7" borderId="6" xfId="2" applyFont="1" applyFill="1" applyBorder="1" applyAlignment="1">
      <alignment horizontal="center" vertical="top" wrapText="1"/>
    </xf>
    <xf numFmtId="165" fontId="5" fillId="7" borderId="6" xfId="2" applyNumberFormat="1" applyFont="1" applyFill="1" applyBorder="1" applyAlignment="1">
      <alignment horizontal="right" vertical="top" wrapText="1"/>
    </xf>
    <xf numFmtId="4" fontId="5" fillId="7" borderId="6" xfId="2" applyNumberFormat="1" applyFont="1" applyFill="1" applyBorder="1" applyAlignment="1">
      <alignment horizontal="right" vertical="top" wrapText="1"/>
    </xf>
    <xf numFmtId="0" fontId="5" fillId="3" borderId="0" xfId="2" applyFont="1" applyFill="1" applyAlignment="1">
      <alignment horizontal="right" vertical="top" wrapText="1"/>
    </xf>
    <xf numFmtId="4" fontId="5" fillId="3" borderId="0" xfId="2" applyNumberFormat="1" applyFont="1" applyFill="1" applyAlignment="1">
      <alignment horizontal="right" vertical="top" wrapText="1"/>
    </xf>
    <xf numFmtId="0" fontId="5" fillId="3" borderId="0" xfId="2" applyFont="1" applyFill="1" applyAlignment="1">
      <alignment horizontal="right" vertical="top" wrapText="1"/>
    </xf>
    <xf numFmtId="0" fontId="6" fillId="3" borderId="0" xfId="2" applyFont="1" applyFill="1" applyAlignment="1">
      <alignment horizontal="right" vertical="top" wrapText="1"/>
    </xf>
    <xf numFmtId="165" fontId="6" fillId="3" borderId="0" xfId="2" applyNumberFormat="1" applyFont="1" applyFill="1" applyAlignment="1">
      <alignment horizontal="right" vertical="top" wrapText="1"/>
    </xf>
    <xf numFmtId="4" fontId="6" fillId="3" borderId="0" xfId="2" applyNumberFormat="1" applyFont="1" applyFill="1" applyAlignment="1">
      <alignment horizontal="right" vertical="top" wrapText="1"/>
    </xf>
    <xf numFmtId="0" fontId="4" fillId="4" borderId="7" xfId="2" applyFont="1" applyFill="1" applyBorder="1" applyAlignment="1">
      <alignment horizontal="left" vertical="top" wrapText="1"/>
    </xf>
    <xf numFmtId="0" fontId="5" fillId="3" borderId="0" xfId="2" applyFont="1" applyFill="1" applyAlignment="1">
      <alignment horizontal="center" vertical="top" wrapText="1"/>
    </xf>
    <xf numFmtId="0" fontId="6" fillId="3" borderId="0" xfId="2" applyFont="1" applyFill="1" applyAlignment="1">
      <alignment horizontal="right" vertical="top" wrapText="1"/>
    </xf>
    <xf numFmtId="0" fontId="5" fillId="3" borderId="0" xfId="2" applyFont="1" applyFill="1" applyAlignment="1">
      <alignment horizontal="left" vertical="top" wrapText="1"/>
    </xf>
    <xf numFmtId="4" fontId="6" fillId="3" borderId="0" xfId="2" applyNumberFormat="1" applyFont="1" applyFill="1" applyAlignment="1">
      <alignment horizontal="right" vertical="top" wrapText="1"/>
    </xf>
    <xf numFmtId="0" fontId="10" fillId="18" borderId="1" xfId="0" applyFont="1" applyFill="1" applyBorder="1" applyAlignment="1">
      <alignment horizontal="center" vertical="center" wrapText="1"/>
    </xf>
    <xf numFmtId="0" fontId="10" fillId="18" borderId="1" xfId="0" applyFont="1" applyFill="1" applyBorder="1" applyAlignment="1">
      <alignment horizontal="center" vertical="center" wrapText="1"/>
    </xf>
    <xf numFmtId="44" fontId="28" fillId="18" borderId="1" xfId="7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11" fillId="0" borderId="1" xfId="0" applyNumberFormat="1" applyFont="1" applyFill="1" applyBorder="1" applyAlignment="1">
      <alignment horizontal="center" vertical="center" wrapText="1"/>
    </xf>
    <xf numFmtId="44" fontId="9" fillId="0" borderId="1" xfId="7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0" fontId="2" fillId="3" borderId="0" xfId="2" applyFont="1" applyFill="1" applyAlignment="1">
      <alignment horizontal="center" vertical="top" wrapText="1"/>
    </xf>
    <xf numFmtId="0" fontId="6" fillId="3" borderId="0" xfId="2" applyFont="1" applyFill="1" applyAlignment="1">
      <alignment horizontal="center" vertical="top" wrapText="1"/>
    </xf>
    <xf numFmtId="0" fontId="3" fillId="2" borderId="6" xfId="2" applyFont="1" applyFill="1" applyBorder="1" applyAlignment="1">
      <alignment horizontal="center" vertical="top" wrapText="1"/>
    </xf>
    <xf numFmtId="0" fontId="4" fillId="4" borderId="7" xfId="2" applyFont="1" applyFill="1" applyBorder="1" applyAlignment="1">
      <alignment horizontal="center" vertical="top" wrapText="1"/>
    </xf>
    <xf numFmtId="0" fontId="6" fillId="3" borderId="0" xfId="2" applyFont="1" applyFill="1" applyAlignment="1">
      <alignment horizontal="center" vertical="top" wrapText="1"/>
    </xf>
    <xf numFmtId="0" fontId="7" fillId="0" borderId="0" xfId="2" applyAlignment="1">
      <alignment horizontal="center"/>
    </xf>
    <xf numFmtId="0" fontId="10" fillId="18" borderId="13" xfId="0" applyFont="1" applyFill="1" applyBorder="1" applyAlignment="1">
      <alignment horizontal="center" vertical="center" wrapText="1"/>
    </xf>
    <xf numFmtId="10" fontId="11" fillId="0" borderId="17" xfId="0" applyNumberFormat="1" applyFont="1" applyFill="1" applyBorder="1" applyAlignment="1">
      <alignment horizontal="center" vertical="center" wrapText="1"/>
    </xf>
    <xf numFmtId="0" fontId="10" fillId="18" borderId="9" xfId="0" applyFont="1" applyFill="1" applyBorder="1" applyAlignment="1">
      <alignment horizontal="center" vertical="center" wrapText="1"/>
    </xf>
    <xf numFmtId="0" fontId="10" fillId="18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8">
    <cellStyle name="Moeda" xfId="7" builtinId="4"/>
    <cellStyle name="Normal" xfId="0" builtinId="0"/>
    <cellStyle name="Normal 147" xfId="4"/>
    <cellStyle name="Normal 2" xfId="1"/>
    <cellStyle name="Normal 2 2" xfId="5"/>
    <cellStyle name="Normal 2 2 2" xfId="2"/>
    <cellStyle name="Normal 4 2" xfId="3"/>
    <cellStyle name="Porcentagem" xfId="6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8.xml"/><Relationship Id="rId18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21.xml"/><Relationship Id="rId39" Type="http://schemas.openxmlformats.org/officeDocument/2006/relationships/externalLink" Target="externalLinks/externalLink34.xml"/><Relationship Id="rId21" Type="http://schemas.openxmlformats.org/officeDocument/2006/relationships/externalLink" Target="externalLinks/externalLink16.xml"/><Relationship Id="rId34" Type="http://schemas.openxmlformats.org/officeDocument/2006/relationships/externalLink" Target="externalLinks/externalLink29.xml"/><Relationship Id="rId42" Type="http://schemas.openxmlformats.org/officeDocument/2006/relationships/externalLink" Target="externalLinks/externalLink37.xml"/><Relationship Id="rId47" Type="http://schemas.openxmlformats.org/officeDocument/2006/relationships/externalLink" Target="externalLinks/externalLink42.xml"/><Relationship Id="rId50" Type="http://schemas.openxmlformats.org/officeDocument/2006/relationships/externalLink" Target="externalLinks/externalLink45.xml"/><Relationship Id="rId55" Type="http://schemas.openxmlformats.org/officeDocument/2006/relationships/externalLink" Target="externalLinks/externalLink50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1.xml"/><Relationship Id="rId29" Type="http://schemas.openxmlformats.org/officeDocument/2006/relationships/externalLink" Target="externalLinks/externalLink24.xml"/><Relationship Id="rId11" Type="http://schemas.openxmlformats.org/officeDocument/2006/relationships/externalLink" Target="externalLinks/externalLink6.xml"/><Relationship Id="rId24" Type="http://schemas.openxmlformats.org/officeDocument/2006/relationships/externalLink" Target="externalLinks/externalLink19.xml"/><Relationship Id="rId32" Type="http://schemas.openxmlformats.org/officeDocument/2006/relationships/externalLink" Target="externalLinks/externalLink27.xml"/><Relationship Id="rId37" Type="http://schemas.openxmlformats.org/officeDocument/2006/relationships/externalLink" Target="externalLinks/externalLink32.xml"/><Relationship Id="rId40" Type="http://schemas.openxmlformats.org/officeDocument/2006/relationships/externalLink" Target="externalLinks/externalLink35.xml"/><Relationship Id="rId45" Type="http://schemas.openxmlformats.org/officeDocument/2006/relationships/externalLink" Target="externalLinks/externalLink40.xml"/><Relationship Id="rId53" Type="http://schemas.openxmlformats.org/officeDocument/2006/relationships/externalLink" Target="externalLinks/externalLink48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19" Type="http://schemas.openxmlformats.org/officeDocument/2006/relationships/externalLink" Target="externalLinks/externalLink1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Relationship Id="rId22" Type="http://schemas.openxmlformats.org/officeDocument/2006/relationships/externalLink" Target="externalLinks/externalLink17.xml"/><Relationship Id="rId27" Type="http://schemas.openxmlformats.org/officeDocument/2006/relationships/externalLink" Target="externalLinks/externalLink22.xml"/><Relationship Id="rId30" Type="http://schemas.openxmlformats.org/officeDocument/2006/relationships/externalLink" Target="externalLinks/externalLink25.xml"/><Relationship Id="rId35" Type="http://schemas.openxmlformats.org/officeDocument/2006/relationships/externalLink" Target="externalLinks/externalLink30.xml"/><Relationship Id="rId43" Type="http://schemas.openxmlformats.org/officeDocument/2006/relationships/externalLink" Target="externalLinks/externalLink38.xml"/><Relationship Id="rId48" Type="http://schemas.openxmlformats.org/officeDocument/2006/relationships/externalLink" Target="externalLinks/externalLink43.xml"/><Relationship Id="rId56" Type="http://schemas.openxmlformats.org/officeDocument/2006/relationships/externalLink" Target="externalLinks/externalLink51.xml"/><Relationship Id="rId8" Type="http://schemas.openxmlformats.org/officeDocument/2006/relationships/externalLink" Target="externalLinks/externalLink3.xml"/><Relationship Id="rId51" Type="http://schemas.openxmlformats.org/officeDocument/2006/relationships/externalLink" Target="externalLinks/externalLink46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7.xml"/><Relationship Id="rId17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20.xml"/><Relationship Id="rId33" Type="http://schemas.openxmlformats.org/officeDocument/2006/relationships/externalLink" Target="externalLinks/externalLink28.xml"/><Relationship Id="rId38" Type="http://schemas.openxmlformats.org/officeDocument/2006/relationships/externalLink" Target="externalLinks/externalLink33.xml"/><Relationship Id="rId46" Type="http://schemas.openxmlformats.org/officeDocument/2006/relationships/externalLink" Target="externalLinks/externalLink41.xml"/><Relationship Id="rId59" Type="http://schemas.openxmlformats.org/officeDocument/2006/relationships/sharedStrings" Target="sharedStrings.xml"/><Relationship Id="rId20" Type="http://schemas.openxmlformats.org/officeDocument/2006/relationships/externalLink" Target="externalLinks/externalLink15.xml"/><Relationship Id="rId41" Type="http://schemas.openxmlformats.org/officeDocument/2006/relationships/externalLink" Target="externalLinks/externalLink36.xml"/><Relationship Id="rId54" Type="http://schemas.openxmlformats.org/officeDocument/2006/relationships/externalLink" Target="externalLinks/externalLink4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18.xml"/><Relationship Id="rId28" Type="http://schemas.openxmlformats.org/officeDocument/2006/relationships/externalLink" Target="externalLinks/externalLink23.xml"/><Relationship Id="rId36" Type="http://schemas.openxmlformats.org/officeDocument/2006/relationships/externalLink" Target="externalLinks/externalLink31.xml"/><Relationship Id="rId49" Type="http://schemas.openxmlformats.org/officeDocument/2006/relationships/externalLink" Target="externalLinks/externalLink44.xml"/><Relationship Id="rId57" Type="http://schemas.openxmlformats.org/officeDocument/2006/relationships/theme" Target="theme/theme1.xml"/><Relationship Id="rId10" Type="http://schemas.openxmlformats.org/officeDocument/2006/relationships/externalLink" Target="externalLinks/externalLink5.xml"/><Relationship Id="rId31" Type="http://schemas.openxmlformats.org/officeDocument/2006/relationships/externalLink" Target="externalLinks/externalLink26.xml"/><Relationship Id="rId44" Type="http://schemas.openxmlformats.org/officeDocument/2006/relationships/externalLink" Target="externalLinks/externalLink39.xml"/><Relationship Id="rId52" Type="http://schemas.openxmlformats.org/officeDocument/2006/relationships/externalLink" Target="externalLinks/externalLink47.xml"/><Relationship Id="rId6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90575" cy="1333500"/>
    <xdr:pic>
      <xdr:nvPicPr>
        <xdr:cNvPr id="2" name="Imagem 1" hidden="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Select="1" noChangeAspect="1" noMove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36800" cy="216154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54663</xdr:colOff>
      <xdr:row>19</xdr:row>
      <xdr:rowOff>88955</xdr:rowOff>
    </xdr:from>
    <xdr:to>
      <xdr:col>4</xdr:col>
      <xdr:colOff>231913</xdr:colOff>
      <xdr:row>21</xdr:row>
      <xdr:rowOff>10749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63" y="4801759"/>
          <a:ext cx="2396989" cy="3856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56</xdr:row>
      <xdr:rowOff>77326</xdr:rowOff>
    </xdr:from>
    <xdr:to>
      <xdr:col>5</xdr:col>
      <xdr:colOff>590550</xdr:colOff>
      <xdr:row>62</xdr:row>
      <xdr:rowOff>142594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5826" y="10992976"/>
          <a:ext cx="9039224" cy="979668"/>
        </a:xfrm>
        <a:prstGeom prst="rect">
          <a:avLst/>
        </a:prstGeom>
      </xdr:spPr>
    </xdr:pic>
    <xdr:clientData/>
  </xdr:twoCellAnchor>
  <xdr:oneCellAnchor>
    <xdr:from>
      <xdr:col>4</xdr:col>
      <xdr:colOff>3572</xdr:colOff>
      <xdr:row>13</xdr:row>
      <xdr:rowOff>24994</xdr:rowOff>
    </xdr:from>
    <xdr:ext cx="28575" cy="29209"/>
    <xdr:grpSp>
      <xdr:nvGrpSpPr>
        <xdr:cNvPr id="3" name="Group 2"/>
        <xdr:cNvGrpSpPr/>
      </xdr:nvGrpSpPr>
      <xdr:grpSpPr>
        <a:xfrm>
          <a:off x="7652147" y="3158719"/>
          <a:ext cx="28575" cy="29209"/>
          <a:chOff x="0" y="0"/>
          <a:chExt cx="28575" cy="29209"/>
        </a:xfrm>
      </xdr:grpSpPr>
      <xdr:sp macro="" textlink="">
        <xdr:nvSpPr>
          <xdr:cNvPr id="4" name="Shape 3"/>
          <xdr:cNvSpPr/>
        </xdr:nvSpPr>
        <xdr:spPr>
          <a:xfrm>
            <a:off x="3570" y="3597"/>
            <a:ext cx="21590" cy="0"/>
          </a:xfrm>
          <a:custGeom>
            <a:avLst/>
            <a:gdLst/>
            <a:ahLst/>
            <a:cxnLst/>
            <a:rect l="0" t="0" r="0" b="0"/>
            <a:pathLst>
              <a:path w="21590">
                <a:moveTo>
                  <a:pt x="0" y="0"/>
                </a:moveTo>
                <a:lnTo>
                  <a:pt x="21397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5" name="Shape 4"/>
          <xdr:cNvSpPr/>
        </xdr:nvSpPr>
        <xdr:spPr>
          <a:xfrm>
            <a:off x="0" y="0"/>
            <a:ext cx="28575" cy="7620"/>
          </a:xfrm>
          <a:custGeom>
            <a:avLst/>
            <a:gdLst/>
            <a:ahLst/>
            <a:cxnLst/>
            <a:rect l="0" t="0" r="0" b="0"/>
            <a:pathLst>
              <a:path w="28575" h="7620">
                <a:moveTo>
                  <a:pt x="28540" y="0"/>
                </a:moveTo>
                <a:lnTo>
                  <a:pt x="0" y="0"/>
                </a:lnTo>
                <a:lnTo>
                  <a:pt x="0" y="7148"/>
                </a:lnTo>
                <a:lnTo>
                  <a:pt x="28540" y="7148"/>
                </a:lnTo>
                <a:lnTo>
                  <a:pt x="28540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6" name="Shape 5"/>
          <xdr:cNvSpPr/>
        </xdr:nvSpPr>
        <xdr:spPr>
          <a:xfrm>
            <a:off x="3570" y="10739"/>
            <a:ext cx="14604" cy="0"/>
          </a:xfrm>
          <a:custGeom>
            <a:avLst/>
            <a:gdLst/>
            <a:ahLst/>
            <a:cxnLst/>
            <a:rect l="0" t="0" r="0" b="0"/>
            <a:pathLst>
              <a:path w="14604">
                <a:moveTo>
                  <a:pt x="0" y="0"/>
                </a:moveTo>
                <a:lnTo>
                  <a:pt x="14264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7" name="Shape 6"/>
          <xdr:cNvSpPr/>
        </xdr:nvSpPr>
        <xdr:spPr>
          <a:xfrm>
            <a:off x="0" y="7155"/>
            <a:ext cx="21590" cy="7620"/>
          </a:xfrm>
          <a:custGeom>
            <a:avLst/>
            <a:gdLst/>
            <a:ahLst/>
            <a:cxnLst/>
            <a:rect l="0" t="0" r="0" b="0"/>
            <a:pathLst>
              <a:path w="21590" h="7620">
                <a:moveTo>
                  <a:pt x="21401" y="0"/>
                </a:moveTo>
                <a:lnTo>
                  <a:pt x="0" y="0"/>
                </a:lnTo>
                <a:lnTo>
                  <a:pt x="0" y="7143"/>
                </a:lnTo>
                <a:lnTo>
                  <a:pt x="21401" y="7143"/>
                </a:lnTo>
                <a:lnTo>
                  <a:pt x="2140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8" name="Shape 7"/>
          <xdr:cNvSpPr/>
        </xdr:nvSpPr>
        <xdr:spPr>
          <a:xfrm>
            <a:off x="3570" y="17882"/>
            <a:ext cx="7620" cy="0"/>
          </a:xfrm>
          <a:custGeom>
            <a:avLst/>
            <a:gdLst/>
            <a:ahLst/>
            <a:cxnLst/>
            <a:rect l="0" t="0" r="0" b="0"/>
            <a:pathLst>
              <a:path w="7620">
                <a:moveTo>
                  <a:pt x="0" y="0"/>
                </a:moveTo>
                <a:lnTo>
                  <a:pt x="7132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9" name="Shape 8"/>
          <xdr:cNvSpPr/>
        </xdr:nvSpPr>
        <xdr:spPr>
          <a:xfrm>
            <a:off x="0" y="14298"/>
            <a:ext cx="14604" cy="14604"/>
          </a:xfrm>
          <a:custGeom>
            <a:avLst/>
            <a:gdLst/>
            <a:ahLst/>
            <a:cxnLst/>
            <a:rect l="0" t="0" r="0" b="0"/>
            <a:pathLst>
              <a:path w="14604" h="14604">
                <a:moveTo>
                  <a:pt x="7124" y="7150"/>
                </a:moveTo>
                <a:lnTo>
                  <a:pt x="0" y="7150"/>
                </a:lnTo>
                <a:lnTo>
                  <a:pt x="0" y="14287"/>
                </a:lnTo>
                <a:lnTo>
                  <a:pt x="7124" y="14287"/>
                </a:lnTo>
                <a:lnTo>
                  <a:pt x="7124" y="7150"/>
                </a:lnTo>
                <a:close/>
              </a:path>
              <a:path w="14604" h="14604">
                <a:moveTo>
                  <a:pt x="14262" y="0"/>
                </a:moveTo>
                <a:lnTo>
                  <a:pt x="0" y="0"/>
                </a:lnTo>
                <a:lnTo>
                  <a:pt x="0" y="7137"/>
                </a:lnTo>
                <a:lnTo>
                  <a:pt x="14262" y="7137"/>
                </a:lnTo>
                <a:lnTo>
                  <a:pt x="14262" y="0"/>
                </a:lnTo>
                <a:close/>
              </a:path>
            </a:pathLst>
          </a:custGeom>
          <a:solidFill>
            <a:srgbClr val="007F00"/>
          </a:solidFill>
        </xdr:spPr>
      </xdr:sp>
    </xdr:grpSp>
    <xdr:clientData/>
  </xdr:oneCellAnchor>
  <xdr:oneCellAnchor>
    <xdr:from>
      <xdr:col>4</xdr:col>
      <xdr:colOff>3572</xdr:colOff>
      <xdr:row>9</xdr:row>
      <xdr:rowOff>148981</xdr:rowOff>
    </xdr:from>
    <xdr:ext cx="50165" cy="50165"/>
    <xdr:grpSp>
      <xdr:nvGrpSpPr>
        <xdr:cNvPr id="10" name="Group 9"/>
        <xdr:cNvGrpSpPr/>
      </xdr:nvGrpSpPr>
      <xdr:grpSpPr>
        <a:xfrm>
          <a:off x="7652147" y="2635006"/>
          <a:ext cx="50165" cy="50165"/>
          <a:chOff x="0" y="0"/>
          <a:chExt cx="50165" cy="50165"/>
        </a:xfrm>
      </xdr:grpSpPr>
      <xdr:sp macro="" textlink="">
        <xdr:nvSpPr>
          <xdr:cNvPr id="11" name="Shape 10"/>
          <xdr:cNvSpPr/>
        </xdr:nvSpPr>
        <xdr:spPr>
          <a:xfrm>
            <a:off x="3570" y="3587"/>
            <a:ext cx="43180" cy="0"/>
          </a:xfrm>
          <a:custGeom>
            <a:avLst/>
            <a:gdLst/>
            <a:ahLst/>
            <a:cxnLst/>
            <a:rect l="0" t="0" r="0" b="0"/>
            <a:pathLst>
              <a:path w="43180">
                <a:moveTo>
                  <a:pt x="0" y="0"/>
                </a:moveTo>
                <a:lnTo>
                  <a:pt x="42806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12" name="Shape 11"/>
          <xdr:cNvSpPr/>
        </xdr:nvSpPr>
        <xdr:spPr>
          <a:xfrm>
            <a:off x="0" y="0"/>
            <a:ext cx="50165" cy="7620"/>
          </a:xfrm>
          <a:custGeom>
            <a:avLst/>
            <a:gdLst/>
            <a:ahLst/>
            <a:cxnLst/>
            <a:rect l="0" t="0" r="0" b="0"/>
            <a:pathLst>
              <a:path w="50165" h="7620">
                <a:moveTo>
                  <a:pt x="49941" y="0"/>
                </a:moveTo>
                <a:lnTo>
                  <a:pt x="0" y="0"/>
                </a:lnTo>
                <a:lnTo>
                  <a:pt x="0" y="7143"/>
                </a:lnTo>
                <a:lnTo>
                  <a:pt x="49941" y="7143"/>
                </a:lnTo>
                <a:lnTo>
                  <a:pt x="4994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13" name="Shape 12"/>
          <xdr:cNvSpPr/>
        </xdr:nvSpPr>
        <xdr:spPr>
          <a:xfrm>
            <a:off x="3570" y="10743"/>
            <a:ext cx="36195" cy="0"/>
          </a:xfrm>
          <a:custGeom>
            <a:avLst/>
            <a:gdLst/>
            <a:ahLst/>
            <a:cxnLst/>
            <a:rect l="0" t="0" r="0" b="0"/>
            <a:pathLst>
              <a:path w="36195">
                <a:moveTo>
                  <a:pt x="0" y="0"/>
                </a:moveTo>
                <a:lnTo>
                  <a:pt x="35674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14" name="Shape 13"/>
          <xdr:cNvSpPr/>
        </xdr:nvSpPr>
        <xdr:spPr>
          <a:xfrm>
            <a:off x="0" y="7150"/>
            <a:ext cx="43180" cy="7620"/>
          </a:xfrm>
          <a:custGeom>
            <a:avLst/>
            <a:gdLst/>
            <a:ahLst/>
            <a:cxnLst/>
            <a:rect l="0" t="0" r="0" b="0"/>
            <a:pathLst>
              <a:path w="43180" h="7620">
                <a:moveTo>
                  <a:pt x="42807" y="0"/>
                </a:moveTo>
                <a:lnTo>
                  <a:pt x="0" y="0"/>
                </a:lnTo>
                <a:lnTo>
                  <a:pt x="0" y="7143"/>
                </a:lnTo>
                <a:lnTo>
                  <a:pt x="42807" y="7143"/>
                </a:lnTo>
                <a:lnTo>
                  <a:pt x="42807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15" name="Shape 14"/>
          <xdr:cNvSpPr/>
        </xdr:nvSpPr>
        <xdr:spPr>
          <a:xfrm>
            <a:off x="3570" y="17885"/>
            <a:ext cx="28575" cy="0"/>
          </a:xfrm>
          <a:custGeom>
            <a:avLst/>
            <a:gdLst/>
            <a:ahLst/>
            <a:cxnLst/>
            <a:rect l="0" t="0" r="0" b="0"/>
            <a:pathLst>
              <a:path w="28575">
                <a:moveTo>
                  <a:pt x="0" y="0"/>
                </a:moveTo>
                <a:lnTo>
                  <a:pt x="28529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16" name="Shape 15"/>
          <xdr:cNvSpPr/>
        </xdr:nvSpPr>
        <xdr:spPr>
          <a:xfrm>
            <a:off x="0" y="14287"/>
            <a:ext cx="36195" cy="7620"/>
          </a:xfrm>
          <a:custGeom>
            <a:avLst/>
            <a:gdLst/>
            <a:ahLst/>
            <a:cxnLst/>
            <a:rect l="0" t="0" r="0" b="0"/>
            <a:pathLst>
              <a:path w="36195" h="7620">
                <a:moveTo>
                  <a:pt x="35674" y="0"/>
                </a:moveTo>
                <a:lnTo>
                  <a:pt x="0" y="0"/>
                </a:lnTo>
                <a:lnTo>
                  <a:pt x="0" y="7143"/>
                </a:lnTo>
                <a:lnTo>
                  <a:pt x="35674" y="7143"/>
                </a:lnTo>
                <a:lnTo>
                  <a:pt x="35674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17" name="Shape 16"/>
          <xdr:cNvSpPr/>
        </xdr:nvSpPr>
        <xdr:spPr>
          <a:xfrm>
            <a:off x="3570" y="25027"/>
            <a:ext cx="21590" cy="0"/>
          </a:xfrm>
          <a:custGeom>
            <a:avLst/>
            <a:gdLst/>
            <a:ahLst/>
            <a:cxnLst/>
            <a:rect l="0" t="0" r="0" b="0"/>
            <a:pathLst>
              <a:path w="21590">
                <a:moveTo>
                  <a:pt x="0" y="0"/>
                </a:moveTo>
                <a:lnTo>
                  <a:pt x="21397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18" name="Shape 17"/>
          <xdr:cNvSpPr/>
        </xdr:nvSpPr>
        <xdr:spPr>
          <a:xfrm>
            <a:off x="0" y="21437"/>
            <a:ext cx="28575" cy="7620"/>
          </a:xfrm>
          <a:custGeom>
            <a:avLst/>
            <a:gdLst/>
            <a:ahLst/>
            <a:cxnLst/>
            <a:rect l="0" t="0" r="0" b="0"/>
            <a:pathLst>
              <a:path w="28575" h="7620">
                <a:moveTo>
                  <a:pt x="28540" y="0"/>
                </a:moveTo>
                <a:lnTo>
                  <a:pt x="0" y="0"/>
                </a:lnTo>
                <a:lnTo>
                  <a:pt x="0" y="7143"/>
                </a:lnTo>
                <a:lnTo>
                  <a:pt x="28540" y="7143"/>
                </a:lnTo>
                <a:lnTo>
                  <a:pt x="28540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19" name="Shape 18"/>
          <xdr:cNvSpPr/>
        </xdr:nvSpPr>
        <xdr:spPr>
          <a:xfrm>
            <a:off x="3570" y="32170"/>
            <a:ext cx="14604" cy="0"/>
          </a:xfrm>
          <a:custGeom>
            <a:avLst/>
            <a:gdLst/>
            <a:ahLst/>
            <a:cxnLst/>
            <a:rect l="0" t="0" r="0" b="0"/>
            <a:pathLst>
              <a:path w="14604">
                <a:moveTo>
                  <a:pt x="0" y="0"/>
                </a:moveTo>
                <a:lnTo>
                  <a:pt x="14264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20" name="Shape 19"/>
          <xdr:cNvSpPr/>
        </xdr:nvSpPr>
        <xdr:spPr>
          <a:xfrm>
            <a:off x="0" y="28575"/>
            <a:ext cx="21590" cy="7620"/>
          </a:xfrm>
          <a:custGeom>
            <a:avLst/>
            <a:gdLst/>
            <a:ahLst/>
            <a:cxnLst/>
            <a:rect l="0" t="0" r="0" b="0"/>
            <a:pathLst>
              <a:path w="21590" h="7620">
                <a:moveTo>
                  <a:pt x="21401" y="0"/>
                </a:moveTo>
                <a:lnTo>
                  <a:pt x="0" y="0"/>
                </a:lnTo>
                <a:lnTo>
                  <a:pt x="0" y="7143"/>
                </a:lnTo>
                <a:lnTo>
                  <a:pt x="21401" y="7143"/>
                </a:lnTo>
                <a:lnTo>
                  <a:pt x="2140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21" name="Shape 20"/>
          <xdr:cNvSpPr/>
        </xdr:nvSpPr>
        <xdr:spPr>
          <a:xfrm>
            <a:off x="3570" y="39312"/>
            <a:ext cx="7620" cy="0"/>
          </a:xfrm>
          <a:custGeom>
            <a:avLst/>
            <a:gdLst/>
            <a:ahLst/>
            <a:cxnLst/>
            <a:rect l="0" t="0" r="0" b="0"/>
            <a:pathLst>
              <a:path w="7620">
                <a:moveTo>
                  <a:pt x="0" y="0"/>
                </a:moveTo>
                <a:lnTo>
                  <a:pt x="7132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22" name="Shape 21"/>
          <xdr:cNvSpPr/>
        </xdr:nvSpPr>
        <xdr:spPr>
          <a:xfrm>
            <a:off x="0" y="35731"/>
            <a:ext cx="14604" cy="14604"/>
          </a:xfrm>
          <a:custGeom>
            <a:avLst/>
            <a:gdLst/>
            <a:ahLst/>
            <a:cxnLst/>
            <a:rect l="0" t="0" r="0" b="0"/>
            <a:pathLst>
              <a:path w="14604" h="14604">
                <a:moveTo>
                  <a:pt x="14262" y="0"/>
                </a:moveTo>
                <a:lnTo>
                  <a:pt x="0" y="0"/>
                </a:lnTo>
                <a:lnTo>
                  <a:pt x="0" y="7137"/>
                </a:lnTo>
                <a:lnTo>
                  <a:pt x="0" y="14274"/>
                </a:lnTo>
                <a:lnTo>
                  <a:pt x="7124" y="14274"/>
                </a:lnTo>
                <a:lnTo>
                  <a:pt x="7124" y="7137"/>
                </a:lnTo>
                <a:lnTo>
                  <a:pt x="14262" y="7137"/>
                </a:lnTo>
                <a:lnTo>
                  <a:pt x="14262" y="0"/>
                </a:lnTo>
                <a:close/>
              </a:path>
            </a:pathLst>
          </a:custGeom>
          <a:solidFill>
            <a:srgbClr val="007F00"/>
          </a:solidFill>
        </xdr:spPr>
      </xdr:sp>
    </xdr:grpSp>
    <xdr:clientData/>
  </xdr:oneCellAnchor>
  <xdr:oneCellAnchor>
    <xdr:from>
      <xdr:col>4</xdr:col>
      <xdr:colOff>3572</xdr:colOff>
      <xdr:row>11</xdr:row>
      <xdr:rowOff>148980</xdr:rowOff>
    </xdr:from>
    <xdr:ext cx="50165" cy="50165"/>
    <xdr:grpSp>
      <xdr:nvGrpSpPr>
        <xdr:cNvPr id="23" name="Group 22"/>
        <xdr:cNvGrpSpPr/>
      </xdr:nvGrpSpPr>
      <xdr:grpSpPr>
        <a:xfrm>
          <a:off x="7652147" y="2958855"/>
          <a:ext cx="50165" cy="50165"/>
          <a:chOff x="0" y="0"/>
          <a:chExt cx="50165" cy="50165"/>
        </a:xfrm>
      </xdr:grpSpPr>
      <xdr:sp macro="" textlink="">
        <xdr:nvSpPr>
          <xdr:cNvPr id="24" name="Shape 23"/>
          <xdr:cNvSpPr/>
        </xdr:nvSpPr>
        <xdr:spPr>
          <a:xfrm>
            <a:off x="3570" y="3589"/>
            <a:ext cx="43180" cy="0"/>
          </a:xfrm>
          <a:custGeom>
            <a:avLst/>
            <a:gdLst/>
            <a:ahLst/>
            <a:cxnLst/>
            <a:rect l="0" t="0" r="0" b="0"/>
            <a:pathLst>
              <a:path w="43180">
                <a:moveTo>
                  <a:pt x="0" y="0"/>
                </a:moveTo>
                <a:lnTo>
                  <a:pt x="42806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25" name="Shape 24"/>
          <xdr:cNvSpPr/>
        </xdr:nvSpPr>
        <xdr:spPr>
          <a:xfrm>
            <a:off x="0" y="0"/>
            <a:ext cx="50165" cy="7620"/>
          </a:xfrm>
          <a:custGeom>
            <a:avLst/>
            <a:gdLst/>
            <a:ahLst/>
            <a:cxnLst/>
            <a:rect l="0" t="0" r="0" b="0"/>
            <a:pathLst>
              <a:path w="50165" h="7620">
                <a:moveTo>
                  <a:pt x="49941" y="0"/>
                </a:moveTo>
                <a:lnTo>
                  <a:pt x="0" y="0"/>
                </a:lnTo>
                <a:lnTo>
                  <a:pt x="0" y="7143"/>
                </a:lnTo>
                <a:lnTo>
                  <a:pt x="49941" y="7143"/>
                </a:lnTo>
                <a:lnTo>
                  <a:pt x="4994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26" name="Shape 25"/>
          <xdr:cNvSpPr/>
        </xdr:nvSpPr>
        <xdr:spPr>
          <a:xfrm>
            <a:off x="3570" y="10731"/>
            <a:ext cx="36195" cy="0"/>
          </a:xfrm>
          <a:custGeom>
            <a:avLst/>
            <a:gdLst/>
            <a:ahLst/>
            <a:cxnLst/>
            <a:rect l="0" t="0" r="0" b="0"/>
            <a:pathLst>
              <a:path w="36195">
                <a:moveTo>
                  <a:pt x="0" y="0"/>
                </a:moveTo>
                <a:lnTo>
                  <a:pt x="35661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27" name="Shape 26"/>
          <xdr:cNvSpPr/>
        </xdr:nvSpPr>
        <xdr:spPr>
          <a:xfrm>
            <a:off x="0" y="7137"/>
            <a:ext cx="43180" cy="7620"/>
          </a:xfrm>
          <a:custGeom>
            <a:avLst/>
            <a:gdLst/>
            <a:ahLst/>
            <a:cxnLst/>
            <a:rect l="0" t="0" r="0" b="0"/>
            <a:pathLst>
              <a:path w="43180" h="7620">
                <a:moveTo>
                  <a:pt x="42807" y="0"/>
                </a:moveTo>
                <a:lnTo>
                  <a:pt x="0" y="0"/>
                </a:lnTo>
                <a:lnTo>
                  <a:pt x="0" y="7143"/>
                </a:lnTo>
                <a:lnTo>
                  <a:pt x="42807" y="7143"/>
                </a:lnTo>
                <a:lnTo>
                  <a:pt x="42807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28" name="Shape 27"/>
          <xdr:cNvSpPr/>
        </xdr:nvSpPr>
        <xdr:spPr>
          <a:xfrm>
            <a:off x="3570" y="17874"/>
            <a:ext cx="28575" cy="0"/>
          </a:xfrm>
          <a:custGeom>
            <a:avLst/>
            <a:gdLst/>
            <a:ahLst/>
            <a:cxnLst/>
            <a:rect l="0" t="0" r="0" b="0"/>
            <a:pathLst>
              <a:path w="28575">
                <a:moveTo>
                  <a:pt x="0" y="0"/>
                </a:moveTo>
                <a:lnTo>
                  <a:pt x="28529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29" name="Shape 28"/>
          <xdr:cNvSpPr/>
        </xdr:nvSpPr>
        <xdr:spPr>
          <a:xfrm>
            <a:off x="0" y="14282"/>
            <a:ext cx="36195" cy="7620"/>
          </a:xfrm>
          <a:custGeom>
            <a:avLst/>
            <a:gdLst/>
            <a:ahLst/>
            <a:cxnLst/>
            <a:rect l="0" t="0" r="0" b="0"/>
            <a:pathLst>
              <a:path w="36195" h="7620">
                <a:moveTo>
                  <a:pt x="35674" y="0"/>
                </a:moveTo>
                <a:lnTo>
                  <a:pt x="0" y="0"/>
                </a:lnTo>
                <a:lnTo>
                  <a:pt x="0" y="7148"/>
                </a:lnTo>
                <a:lnTo>
                  <a:pt x="35674" y="7148"/>
                </a:lnTo>
                <a:lnTo>
                  <a:pt x="35674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30" name="Shape 29"/>
          <xdr:cNvSpPr/>
        </xdr:nvSpPr>
        <xdr:spPr>
          <a:xfrm>
            <a:off x="3570" y="25029"/>
            <a:ext cx="21590" cy="0"/>
          </a:xfrm>
          <a:custGeom>
            <a:avLst/>
            <a:gdLst/>
            <a:ahLst/>
            <a:cxnLst/>
            <a:rect l="0" t="0" r="0" b="0"/>
            <a:pathLst>
              <a:path w="21590">
                <a:moveTo>
                  <a:pt x="0" y="0"/>
                </a:moveTo>
                <a:lnTo>
                  <a:pt x="21397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31" name="Shape 30"/>
          <xdr:cNvSpPr/>
        </xdr:nvSpPr>
        <xdr:spPr>
          <a:xfrm>
            <a:off x="0" y="21437"/>
            <a:ext cx="28575" cy="7620"/>
          </a:xfrm>
          <a:custGeom>
            <a:avLst/>
            <a:gdLst/>
            <a:ahLst/>
            <a:cxnLst/>
            <a:rect l="0" t="0" r="0" b="0"/>
            <a:pathLst>
              <a:path w="28575" h="7620">
                <a:moveTo>
                  <a:pt x="28540" y="0"/>
                </a:moveTo>
                <a:lnTo>
                  <a:pt x="0" y="0"/>
                </a:lnTo>
                <a:lnTo>
                  <a:pt x="0" y="7143"/>
                </a:lnTo>
                <a:lnTo>
                  <a:pt x="28540" y="7143"/>
                </a:lnTo>
                <a:lnTo>
                  <a:pt x="28540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32" name="Shape 31"/>
          <xdr:cNvSpPr/>
        </xdr:nvSpPr>
        <xdr:spPr>
          <a:xfrm>
            <a:off x="3570" y="32171"/>
            <a:ext cx="14604" cy="0"/>
          </a:xfrm>
          <a:custGeom>
            <a:avLst/>
            <a:gdLst/>
            <a:ahLst/>
            <a:cxnLst/>
            <a:rect l="0" t="0" r="0" b="0"/>
            <a:pathLst>
              <a:path w="14604">
                <a:moveTo>
                  <a:pt x="0" y="0"/>
                </a:moveTo>
                <a:lnTo>
                  <a:pt x="14264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33" name="Shape 32"/>
          <xdr:cNvSpPr/>
        </xdr:nvSpPr>
        <xdr:spPr>
          <a:xfrm>
            <a:off x="0" y="28575"/>
            <a:ext cx="21590" cy="7620"/>
          </a:xfrm>
          <a:custGeom>
            <a:avLst/>
            <a:gdLst/>
            <a:ahLst/>
            <a:cxnLst/>
            <a:rect l="0" t="0" r="0" b="0"/>
            <a:pathLst>
              <a:path w="21590" h="7620">
                <a:moveTo>
                  <a:pt x="21401" y="0"/>
                </a:moveTo>
                <a:lnTo>
                  <a:pt x="0" y="0"/>
                </a:lnTo>
                <a:lnTo>
                  <a:pt x="0" y="7143"/>
                </a:lnTo>
                <a:lnTo>
                  <a:pt x="21401" y="7143"/>
                </a:lnTo>
                <a:lnTo>
                  <a:pt x="2140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34" name="Shape 33"/>
          <xdr:cNvSpPr/>
        </xdr:nvSpPr>
        <xdr:spPr>
          <a:xfrm>
            <a:off x="3570" y="39314"/>
            <a:ext cx="7620" cy="0"/>
          </a:xfrm>
          <a:custGeom>
            <a:avLst/>
            <a:gdLst/>
            <a:ahLst/>
            <a:cxnLst/>
            <a:rect l="0" t="0" r="0" b="0"/>
            <a:pathLst>
              <a:path w="7620">
                <a:moveTo>
                  <a:pt x="0" y="0"/>
                </a:moveTo>
                <a:lnTo>
                  <a:pt x="7132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35" name="Shape 34"/>
          <xdr:cNvSpPr/>
        </xdr:nvSpPr>
        <xdr:spPr>
          <a:xfrm>
            <a:off x="0" y="35731"/>
            <a:ext cx="14604" cy="14604"/>
          </a:xfrm>
          <a:custGeom>
            <a:avLst/>
            <a:gdLst/>
            <a:ahLst/>
            <a:cxnLst/>
            <a:rect l="0" t="0" r="0" b="0"/>
            <a:pathLst>
              <a:path w="14604" h="14604">
                <a:moveTo>
                  <a:pt x="14262" y="0"/>
                </a:moveTo>
                <a:lnTo>
                  <a:pt x="0" y="0"/>
                </a:lnTo>
                <a:lnTo>
                  <a:pt x="0" y="7137"/>
                </a:lnTo>
                <a:lnTo>
                  <a:pt x="0" y="14274"/>
                </a:lnTo>
                <a:lnTo>
                  <a:pt x="7124" y="14274"/>
                </a:lnTo>
                <a:lnTo>
                  <a:pt x="7124" y="7137"/>
                </a:lnTo>
                <a:lnTo>
                  <a:pt x="14262" y="7137"/>
                </a:lnTo>
                <a:lnTo>
                  <a:pt x="14262" y="0"/>
                </a:lnTo>
                <a:close/>
              </a:path>
            </a:pathLst>
          </a:custGeom>
          <a:solidFill>
            <a:srgbClr val="007F00"/>
          </a:solidFill>
        </xdr:spPr>
      </xdr:sp>
    </xdr:grp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TESE031\Usuarios\DOC\Micro_ASHFORD\PLANILHAS%202001%20(TUDO)\PROJETO%20ALVORADA%202\ALVORADA%20COMPLETO\E.E%20E.F.M.%20Napole&#227;o%20A.%20N&#243;brega%20-%20S.%20Mamed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A%20%20-%20%20Trabalhos%20Atuais%20UFPB\AULAS\Tecnologia%20II%20%2005.2\Equipe%20BrunaJulianaThais\Quarto\PRE&#199;O2006-atualizado%20MAI200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-%20%20Trabalhos%20Atuais%20UFPB\AULAS\Tecnologia%20II%20%2005.2\Equipe%20BrunaJulianaThais\Terceiro\Planilhas%20-%20predi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ramiltonassessoria\A%20%20-%20%20Trabalhos%20Atuais%20UFPB\AULAS\Tecnologia%20II%20%2005.2\Equipe%20BrunaJulianaThais\Quarto\PRE&#199;O2006-atualizado%20MAI200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Backup%20F\Users\Aldo\Desktop\NATUB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aramy\Users\ARNALDO\Documents\ARNALDO%20GERAL\22-CLAUDINEIA\GIN&#193;SIO%20PAULISTA\10-QUADRA%20POLIESPORTIVA%202&#170;%20ETAP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_aroldo\Meus%20documentos\GEOSOLO\PAVIMENT_VG\Medi&#231;&#227;o%20n&#186;%2006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_aroldo\Meus%20documentos\GEOSOLO\PAVIMENT_VG\Med_5_marajoar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dra\SERVIDOR\2012\PREFEITURAS\MARIZ&#211;POLIS\CAIXA\CONTRATOS%202011\PAVIMENTA&#199;&#195;O%20-%20MTUR\ENGENHARIA\Or&#231;amento%20pavimenta&#231;&#227;o%2050000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c_1\tec1\ARQ\SOLOTEC\BR-476\VIGA\ANALISE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Usuarios\Neuza\HGMJusti&#231;aFederaCabedelo\PLANILHAComposi&#231;&#242;esTP05.2005Cabedelo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TESE031\Usuarios\DOC\Micro_ASHFORD\PLANILHAS%202001%20(TUDO)\PROJETO%20ALVORADA%202\ALVORADA%20COMPLETO\E.E%20E.F.M.%20de%20Alcantil%20-%20Alcantil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Meus%20Documentos\FV-DNE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0798\TECNICO\TEACOMP\LOTE06\P09\P10\RELAT61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beca/Desktop/REBECA/TRABALHO/INALDO/CACIMBAS%20ESTRADAS%20VICINAIS%20VENCEDORA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guaribe\c\TEMP\Fabio\Campanario_agua\Campanario\Agua\Volume4e5\Memorial-Orcamneto\Orc_Automacao%20agua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projetos\Projeto%20Alvorada\Projeto%20B&#225;sico%20Croat&#225;\&#193;gua\quadros\Orca_Esgoto_Col&#244;nia%202a%20ETAP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bec/Downloads/PLE.xlsm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C.U.%20LOT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Licita&#231;&#245;es\CLIENTES\ATECEL\Licita&#231;&#245;es\Elementos\CGrandeZO_Colinas\Or&#231;amento\CGrande_Colinas%20do%20Sol_Or&#231;aBas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CLIENTES\ATECEL\Licita&#231;&#245;es\Elementos\CGrandeZO_Colinas\Or&#231;amento\CGrande_Colinas%20do%20Sol_Or&#231;aBase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projetos\Projeto%20Alvorada\Projeto%20B&#225;sico%20Croat&#225;\&#193;gua\Quantitativos\Or&#231;amento%20&#193;gua%20Croat&#22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PROJETOS\SISTEMA%20DE%20ABASTECIMENTO%20DE%20AGUA%20DA%20R.M.%20DE%20BELEM-PA\DIVERSOS\DIMI\Adutora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beca/Downloads/PLE.xlsm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bec/Desktop/TRABALHO/INALDO/UMBUZEIRO%20ESTRADAS%20APODI%204%25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2009\PREFEITURAS\Matur&#233;ia\Banco%20de%20sementes%200276650-94\PROJETO%20COMPLETO(AGOSTO)\OR&#199;AMENTO%20matureia%20corrigido%20(DEZ%202009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ramiltonassessoria\2009\PREFEITURAS\Matur&#233;ia\Banco%20de%20sementes%200276650-94\PROJETO%20COMPLETO(AGOSTO)\OR&#199;AMENTO%20matureia%20corrigido%20(DEZ%202009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enharia01\e%20em%20eng1\DER\PB008norte\Pb008n-RelFinal01\Pb008n-RelFinal01-Dimens&amp;ComparaPavim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C.B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PROJETOS%20DIVERSOS\Agua-Porto%20Velho\A.G.%20Resposta_ADM\Administra&#231;&#227;o%20Local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beca/Downloads/QCI%20%20(1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ysa\c\INTERNET\Eudora\Attach\SBLO_PcP-AmpTPS_fora_CLP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uiz1\c\EXCEL\CECAV\OR&#199;CILNI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2010\PREFEITURAS%202010\Cacimba%20de%20Areia\Caixa\CV%20Caixa%20Campo%20140.000,00\AMPLIAC&#195;O%20DO%20CAMPO%20DE%20FUTEBOL%20(140.000,00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ramiltonassessoria\2010\PREFEITURAS%202010\Cacimba%20de%20Areia\Caixa\CV%20Caixa%20Campo%20140.000,00\AMPLIAC&#195;O%20DO%20CAMPO%20DE%20FUTEBOL%20(140.000,00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vtec\djalma\Meus%20Documentos\Djalma\Composi&#231;&#227;o%20de%20pre&#231;os\PRE&#199;O9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vtec\djalma\Meus%20Documentos\Djalma\Composi&#231;&#227;o%20de%20pre&#231;os\Composi&#231;&#227;o%20b&#225;sica9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b7131sr001\7131\Interno\008_ENGENHARIA\MUNICIPIOS_TRABALHOS%20DE%20ENGENHARIA\RIO%20TINTO\RRE%20CR%200400546%20MO41211005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erson/Downloads/Planilha%20Or&#231;ament&#225;ria%20-%20REM&#205;GIO%20-%201042352-11%20-%202018%20(1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bec/Downloads/PLE%20-%20Campo-%20(VISTA%20SERRANA)%20-%20CR%201063331-33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1Projetos%20Oficiais\1CEHAP%20-%20Promoradia%202005\15%20-%20OR&#199;AMENTOS\Caixa%20definitivo\11%20-%20Uira&#250;na%20e%2010%20outros\11.9%20Or&#231;%20-%20PO&#199;O%20JOS&#201;%20DE%20MOURA%20-%20caixa2%20v2.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Usuarios\Neuza\CeltaConst.Empreend.Caico%20RN\Composi&#231;&#242;esEEAugustoSeverolRN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183;Ccl\Concorrencia\10%20sec%20saude\QL2FAXW\INBOX\PROJETOS\PETROL&#194;N\OR021296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Backup%20F\2017\ENGENHARIA\FUNCION&#193;RIOS\TEREZA\Serra%20da%20Raiz\Pavimenta&#231;&#227;o\Or&#231;amento\Planilha%20Or&#231;ament&#225;ria%20-%20serra%20da%20raiz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6A39D699\Planilha%20Or&#231;ament&#225;ria%20Gin&#225;sio%20de%20Santa%20Gertrudes_ADITAMENTO_final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Meus%20documentos\EGESA\Br-482mg\Volume2\CANAA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\programas\Documents%20and%20Settings\C%20arlos%20%20Machado\My%20Documents\Disco%201\BR-262-MS(3)\Anexos%20PGQ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emp\AEG-OLD$\ar250\Projetos\Esta&#231;&#227;o%20Ci&#234;ncia%20-%20Niemeyer\Or&#231;amento\Or&#231;amento%20Final\Estacao%20Ciencia%20Or&#231;amento%20Concorr&#234;ncia%20012-2006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\programas\PATO%20-%20BR%20-%20425%20aditivo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arq\dados\PROJETOS%20DIVERSOS\Agua-Porto%20Velho\A.G.%20Resposta_ADM\Adm%20Local%20-%20Porto%20Velho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beca/Downloads/EDITAL%20+%20PROJETO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ONOGRAMA - 120 Dias"/>
      <sheetName val="Reforma"/>
      <sheetName val="Ciência da Natureza"/>
      <sheetName val="Informática"/>
      <sheetName val="Biblioteca"/>
      <sheetName val="CRONOGRAMA_-_120_Dias"/>
      <sheetName val="Ciência_da_Natureza"/>
      <sheetName val="ENTRADA_DE_DADOS"/>
      <sheetName val="FRE_"/>
      <sheetName val="INCCTOT"/>
      <sheetName val="MEMÓRIA SERVIÇOS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  <sheetName val="QUANTITATIVO"/>
      <sheetName val="CRONOGRAMA"/>
    </sheetNames>
    <sheetDataSet>
      <sheetData sheetId="0" refreshError="1">
        <row r="8">
          <cell r="C8">
            <v>1.59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adro de quantitativos"/>
      <sheetName val="INSUMOS"/>
      <sheetName val="CPU"/>
      <sheetName val="ORÇAMENTO obra"/>
      <sheetName val="Cronograma Fisico"/>
      <sheetName val="Cronograma Financeiro"/>
      <sheetName val="Quadro_de_quantitativos"/>
      <sheetName val="ORÇAMENTO_obra"/>
      <sheetName val="Cronograma_Fisico"/>
      <sheetName val="Cronograma_Financeiro"/>
    </sheetNames>
    <sheetDataSet>
      <sheetData sheetId="0" refreshError="1"/>
      <sheetData sheetId="1" refreshError="1">
        <row r="6">
          <cell r="C6">
            <v>1.91</v>
          </cell>
        </row>
      </sheetData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  <sheetName val="QUANTITATIVO"/>
      <sheetName val="CRONOGRAMA"/>
    </sheetNames>
    <sheetDataSet>
      <sheetData sheetId="0" refreshError="1">
        <row r="8">
          <cell r="C8">
            <v>1.59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LOBAL"/>
      <sheetName val="Memória"/>
      <sheetName val="Orçam."/>
      <sheetName val="Pavimento"/>
      <sheetName val="Rampa"/>
      <sheetName val="Drenagem"/>
      <sheetName val="BDI"/>
      <sheetName val="Não imprimir"/>
      <sheetName val="Não imprimir (2)"/>
      <sheetName val="Orçam_"/>
      <sheetName val="Não_imprimir"/>
      <sheetName val="Não_imprimir_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B.D.I"/>
      <sheetName val="L.S"/>
      <sheetName val="MEMORIA"/>
      <sheetName val="PLAN. DE PREÇO"/>
      <sheetName val="INVESTIMENTO"/>
      <sheetName val="COMPOSIÇÃO"/>
      <sheetName val="CRONOGRAMA"/>
    </sheetNames>
    <sheetDataSet>
      <sheetData sheetId="0">
        <row r="8">
          <cell r="C8">
            <v>1.91</v>
          </cell>
        </row>
        <row r="9">
          <cell r="C9">
            <v>2.56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latório-5ª med."/>
      <sheetName val="RESUMO-DVOP"/>
      <sheetName val="REAJUSTE "/>
      <sheetName val="Rem. e limpeza "/>
      <sheetName val="Cubação - Teórica"/>
      <sheetName val="DMT - TEORICO "/>
      <sheetName val="Cub.-Med 5"/>
      <sheetName val="DMT-5ª MEDIÇÃO "/>
      <sheetName val="Cronograma Físico-Financeiro"/>
      <sheetName val="Cronograma Semanal"/>
      <sheetName val="Bueiros"/>
      <sheetName val="Regula"/>
      <sheetName val="Sub-base"/>
      <sheetName val="Base"/>
      <sheetName val="Imprimação"/>
      <sheetName val="CBUQ"/>
      <sheetName val="Colchão drenante"/>
      <sheetName val="TSS"/>
      <sheetName val="TSD-FOG"/>
      <sheetName val="AGREGADOS"/>
      <sheetName val="Pintura"/>
      <sheetName val="Grama"/>
      <sheetName val="Transporte de brita"/>
      <sheetName val="DRENO"/>
      <sheetName val="DRENO SALDO"/>
      <sheetName val="AÇO CA-50"/>
      <sheetName val="AÇO CA-50 (2)"/>
      <sheetName val="DMT - TEORICO 2"/>
      <sheetName val="Acumul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36">
          <cell r="J36">
            <v>39224</v>
          </cell>
          <cell r="M36">
            <v>39224</v>
          </cell>
        </row>
      </sheetData>
      <sheetData sheetId="12" refreshError="1">
        <row r="36">
          <cell r="U36">
            <v>228419.09999999998</v>
          </cell>
        </row>
      </sheetData>
      <sheetData sheetId="13" refreshError="1">
        <row r="39">
          <cell r="U39">
            <v>263049.59999999998</v>
          </cell>
        </row>
        <row r="40">
          <cell r="U40">
            <v>13152.48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"/>
      <sheetName val="MED_5"/>
      <sheetName val="REL MED_5"/>
      <sheetName val="Relatório-1ª med."/>
      <sheetName val="DRENA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DE CALCULO"/>
      <sheetName val="ORÇAMENTO"/>
      <sheetName val="QCI"/>
      <sheetName val="Cronog CP financeira"/>
      <sheetName val="Custos Unitários "/>
      <sheetName val="COMPOSIÇÃO DO BDI "/>
      <sheetName val="CUBACA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1"/>
      <sheetName val="Gráf2"/>
      <sheetName val="Gráf3"/>
      <sheetName val="Gráf4"/>
      <sheetName val="Viga Benkellman"/>
      <sheetName val="Estudo Estatístico"/>
      <sheetName val="Pro - 10 norma A"/>
      <sheetName val="Pró - 11 norma B"/>
      <sheetName val="Resumo subtrechos homgêneos"/>
      <sheetName val="Demonstrativo Dimensionamento"/>
      <sheetName val="Camadas Mat. Distintos"/>
      <sheetName val="PRO-08"/>
      <sheetName val="ANALISES"/>
      <sheetName val="Quadro + Gráfico"/>
      <sheetName val="Custo do CM-30"/>
      <sheetName val="Cálculo"/>
      <sheetName val="Preços"/>
      <sheetName val="Desp. Apoio"/>
      <sheetName val="memória de calculo_liquida"/>
      <sheetName val="Viga_Benkellman"/>
      <sheetName val="Estudo_Estatístico"/>
      <sheetName val="Pro_-_10_norma_A"/>
      <sheetName val="Pró_-_11_norma_B"/>
      <sheetName val="Resumo_subtrechos_homgêneos"/>
      <sheetName val="Demonstrativo_Dimensionamento"/>
      <sheetName val="Camadas_Mat__Distintos"/>
      <sheetName val="Custo_do_CM-30"/>
      <sheetName val="memória_de_calculo_liquida"/>
      <sheetName val="Quadro_+_Gráfico"/>
      <sheetName val="Desp__Apoio"/>
      <sheetName val="Fresagem de Pista Ago-98"/>
      <sheetName val="Proposta"/>
      <sheetName val="Carimbo de Nota"/>
      <sheetName val="P3"/>
      <sheetName val="PLANILHA ATUALIZADA"/>
      <sheetName val="Auxiliar"/>
      <sheetName val="COMPOS1"/>
      <sheetName val="RELATA"/>
      <sheetName val="Tela"/>
      <sheetName val="Atualizacao"/>
      <sheetName val="Chuvas"/>
      <sheetName val="Mediçã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  <sheetName val="PlanilhaAmpliação"/>
      <sheetName val="BDI25"/>
      <sheetName val="EncSociais 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for Out. 2001 - BDI=20% Ajust"/>
      <sheetName val="Biblioteca Out. 2001 - BDI=20%"/>
      <sheetName val=" Salas OUT 2001 COM BDI 20%"/>
      <sheetName val="Lab cienc nat BRASILIA"/>
      <sheetName val="CRONOGRAMA - 120 Dias"/>
      <sheetName val="Refor Out_ 2001 _ BDI_20_ Ajust"/>
      <sheetName val="Refor_Out__2001_-_BDI=20%_Ajust"/>
      <sheetName val="Biblioteca_Out__2001_-_BDI=20%"/>
      <sheetName val="_Salas_OUT_2001_COM_BDI_20%"/>
      <sheetName val="Lab_cienc_nat_BRASILIA"/>
      <sheetName val="CRONOGRAMA_-_120_Dias"/>
      <sheetName val="Refor_Out__2001___BDI_20__Ajust"/>
      <sheetName val="Refor_Out__2001_-_BDI=20%_Ajus1"/>
      <sheetName val="Biblioteca_Out__2001_-_BDI=20%1"/>
      <sheetName val="_Salas_OUT_2001_COM_BDI_20%1"/>
      <sheetName val="Lab_cienc_nat_BRASILIA1"/>
      <sheetName val="CRONOGRAMA_-_120_Dias1"/>
      <sheetName val="Refor_Out__2001___BDI_20__Ajus1"/>
      <sheetName val="Refor_Out__2001_-_BDI=20%_Ajus2"/>
      <sheetName val="Biblioteca_Out__2001_-_BDI=20%2"/>
      <sheetName val="_Salas_OUT_2001_COM_BDI_20%2"/>
      <sheetName val="Lab_cienc_nat_BRASILIA2"/>
      <sheetName val="CRONOGRAMA_-_120_Dias2"/>
      <sheetName val="Refor_Out__2001___BDI_20__Ajus2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JETO"/>
      <sheetName val="FVorigi"/>
      <sheetName val="FVmodif"/>
      <sheetName val="FVresumo"/>
      <sheetName val="FVadotar"/>
      <sheetName val="Calculo4010"/>
      <sheetName val="ExempFC1"/>
      <sheetName val="ExemFC2"/>
      <sheetName val="ExemFC3"/>
      <sheetName val="Exemp1"/>
      <sheetName val="Exemp2"/>
      <sheetName val="Exemp3"/>
      <sheetName val="Exemp4"/>
      <sheetName val="Exemp5"/>
      <sheetName val="Exemp6"/>
      <sheetName val="Exemp7"/>
      <sheetName val="Exemp8"/>
      <sheetName val="Exerci1"/>
      <sheetName val="Exerci2"/>
      <sheetName val="PROVA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_AUT1"/>
      <sheetName val="AUT_ORIGINAL"/>
    </sheetNames>
    <sheetDataSet>
      <sheetData sheetId="0"/>
      <sheetData sheetId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ENAGEM PLUVIAL"/>
      <sheetName val="MEMORIA DE CALCULO"/>
      <sheetName val="ORÇ"/>
      <sheetName val="C1"/>
      <sheetName val="C2"/>
      <sheetName val="PLE 1"/>
      <sheetName val="PLE 2"/>
      <sheetName val="CRON"/>
      <sheetName val="BDI"/>
      <sheetName val="ENCARGOS SOCIAIS"/>
      <sheetName val="QCI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5">
          <cell r="R15">
            <v>0</v>
          </cell>
          <cell r="AA15">
            <v>1679815.9</v>
          </cell>
          <cell r="AB15">
            <v>0</v>
          </cell>
          <cell r="AC15">
            <v>0</v>
          </cell>
        </row>
        <row r="16">
          <cell r="R16">
            <v>0</v>
          </cell>
          <cell r="AA16">
            <v>1679815.9045000002</v>
          </cell>
          <cell r="AB16">
            <v>0</v>
          </cell>
          <cell r="AC16">
            <v>0</v>
          </cell>
        </row>
        <row r="17">
          <cell r="R17">
            <v>0</v>
          </cell>
          <cell r="AA17">
            <v>0</v>
          </cell>
          <cell r="AB17">
            <v>0</v>
          </cell>
          <cell r="AC17">
            <v>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TR 2"/>
      <sheetName val="UTR1"/>
      <sheetName val="UTR3"/>
      <sheetName val="UTR4"/>
      <sheetName val="UTR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_OBRAS"/>
      <sheetName val="ligação predial"/>
      <sheetName val="REDE COLETORA"/>
      <sheetName val="ESTA ELEVATÓRIA_"/>
      <sheetName val="EMISSÁRIO_"/>
      <sheetName val="AQU TERRENO-"/>
      <sheetName val="RESUMO"/>
      <sheetName val="AQU TERRENO_"/>
    </sheetNames>
    <sheetDataSet>
      <sheetData sheetId="0" refreshError="1">
        <row r="8">
          <cell r="H8">
            <v>15099.060000000001</v>
          </cell>
        </row>
      </sheetData>
      <sheetData sheetId="1" refreshError="1">
        <row r="9">
          <cell r="H9">
            <v>87735.12</v>
          </cell>
        </row>
        <row r="19">
          <cell r="H19">
            <v>33993.180000000008</v>
          </cell>
        </row>
      </sheetData>
      <sheetData sheetId="2" refreshError="1">
        <row r="9">
          <cell r="H9">
            <v>327265.86999999994</v>
          </cell>
        </row>
        <row r="67">
          <cell r="H67">
            <v>90106.86</v>
          </cell>
        </row>
      </sheetData>
      <sheetData sheetId="3" refreshError="1">
        <row r="9">
          <cell r="H9">
            <v>30966.526499999996</v>
          </cell>
        </row>
        <row r="106">
          <cell r="H106">
            <v>49744.2</v>
          </cell>
        </row>
        <row r="143">
          <cell r="H143">
            <v>18679.9211</v>
          </cell>
        </row>
      </sheetData>
      <sheetData sheetId="4" refreshError="1">
        <row r="9">
          <cell r="H9">
            <v>797.15</v>
          </cell>
        </row>
        <row r="39">
          <cell r="H39">
            <v>754.13</v>
          </cell>
        </row>
        <row r="50">
          <cell r="H50">
            <v>6502.5400000000009</v>
          </cell>
        </row>
        <row r="80">
          <cell r="H80">
            <v>3995.81</v>
          </cell>
        </row>
      </sheetData>
      <sheetData sheetId="5" refreshError="1">
        <row r="9">
          <cell r="H9">
            <v>12000</v>
          </cell>
        </row>
      </sheetData>
      <sheetData sheetId="6"/>
      <sheetData sheetId="7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/>
      <sheetData sheetId="1"/>
      <sheetData sheetId="2"/>
      <sheetData sheetId="3"/>
      <sheetData sheetId="4"/>
      <sheetData sheetId="5">
        <row r="13">
          <cell r="B13">
            <v>0</v>
          </cell>
        </row>
        <row r="14">
          <cell r="C14">
            <v>13</v>
          </cell>
        </row>
        <row r="15">
          <cell r="C15">
            <v>13</v>
          </cell>
        </row>
        <row r="16">
          <cell r="C16">
            <v>13</v>
          </cell>
        </row>
        <row r="17">
          <cell r="C17">
            <v>13</v>
          </cell>
        </row>
        <row r="18">
          <cell r="C18">
            <v>13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U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ADOS"/>
      <sheetName val="ORÇAMENTO"/>
      <sheetName val="QCI"/>
      <sheetName val="Cronograma"/>
      <sheetName val="ORÇAM. - ÁGUA"/>
      <sheetName val="ORÇAM. - ESGOTO"/>
      <sheetName val="QUADRO QUANT. ESGOTO"/>
      <sheetName val="ORÇAM. - ELÉTRICO"/>
    </sheetNames>
    <sheetDataSet>
      <sheetData sheetId="0">
        <row r="5">
          <cell r="F5">
            <v>362</v>
          </cell>
          <cell r="I5">
            <v>30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ADOS"/>
      <sheetName val="ORÇAMENTO"/>
      <sheetName val="QCI"/>
      <sheetName val="Cronograma"/>
      <sheetName val="ORÇAM. - ÁGUA"/>
      <sheetName val="ORÇAM. - ESGOTO"/>
      <sheetName val="QUADRO QUANT. ESGOTO"/>
      <sheetName val="ORÇAM. - ELÉTRICO"/>
    </sheetNames>
    <sheetDataSet>
      <sheetData sheetId="0">
        <row r="5">
          <cell r="F5">
            <v>362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 - Captação_Elevação 1a Etapa "/>
      <sheetName val="Resumo"/>
      <sheetName val="A - Canteiro de Obra"/>
      <sheetName val="C - Captação_Elevação 2a Etapa "/>
      <sheetName val="D -Adutora OK"/>
      <sheetName val="E - Reservatório Apoiado OK"/>
      <sheetName val="F - Estação de Tratamento"/>
      <sheetName val="G - Rede de Distribuição OK"/>
      <sheetName val="H - Ligação Predial OK"/>
      <sheetName val="I - Escritório de Operações OK"/>
      <sheetName val="B _ Captação_Elevação 1a Etapa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tico"/>
      <sheetName val="QUANT.SERVIÇO"/>
      <sheetName val="Resumo A"/>
      <sheetName val="Planilha Orcamentaria"/>
      <sheetName val="Planilha Orcamentaria (2)"/>
      <sheetName val="Augusto M. FoFo"/>
      <sheetName val="Lote 02 FoF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>
        <row r="33">
          <cell r="A33" t="str">
            <v>Núm do Evento</v>
          </cell>
        </row>
        <row r="41">
          <cell r="C41">
            <v>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ória de Cálculo"/>
      <sheetName val="ORÇ"/>
      <sheetName val="CPU"/>
      <sheetName val="CRONOGRAMA"/>
      <sheetName val="PLE"/>
      <sheetName val="BDI"/>
      <sheetName val="ENCARGOS"/>
      <sheetName val="DA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3">
          <cell r="A33" t="str">
            <v>Núm do Evento</v>
          </cell>
        </row>
        <row r="34">
          <cell r="A34">
            <v>1</v>
          </cell>
        </row>
        <row r="41">
          <cell r="C41">
            <v>0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 DE CUSTOS"/>
      <sheetName val="BCO DE SEMENTES CORRETA"/>
      <sheetName val="QUADRA MULTI_USO"/>
      <sheetName val="CTO DE ATIVIDADES CORRETO"/>
      <sheetName val="ORÇAMENTO GLOBAL"/>
      <sheetName val="FOSSA e SUMIDOURO"/>
      <sheetName val="Orçamento Banco em Alvenaria"/>
      <sheetName val="Orçamento Cisterna"/>
      <sheetName val="COMPOSIÇÃO _FOSSA E SUMIDOURO_"/>
      <sheetName val="elétrico com códigos_3_"/>
      <sheetName val="QCI FINAL"/>
      <sheetName val="CRONOGRAMA GLOBAL"/>
      <sheetName val="CRON. GLOBAL S EQUIPAM."/>
      <sheetName val="COMPOSIÇÃO_DE_CUSTOS"/>
      <sheetName val="BCO_DE_SEMENTES_CORRETA"/>
      <sheetName val="QUADRA_MULTI_USO"/>
      <sheetName val="CTO_DE_ATIVIDADES_CORRETO"/>
      <sheetName val="ORÇAMENTO_GLOBAL"/>
      <sheetName val="FOSSA_e_SUMIDOURO"/>
      <sheetName val="Orçamento_Banco_em_Alvenaria"/>
      <sheetName val="Orçamento_Cisterna"/>
      <sheetName val="COMPOSIÇÃO__FOSSA_E_SUMIDOURO_"/>
      <sheetName val="elétrico_com_códigos_3_"/>
      <sheetName val="QCI_FINAL"/>
      <sheetName val="CRONOGRAMA_GLOBAL"/>
      <sheetName val="CRON__GLOBAL_S_EQUIPAM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 DE CUSTOS"/>
      <sheetName val="BCO DE SEMENTES CORRETA"/>
      <sheetName val="QUADRA MULTI_USO"/>
      <sheetName val="CTO DE ATIVIDADES CORRETO"/>
      <sheetName val="ORÇAMENTO GLOBAL"/>
      <sheetName val="FOSSA e SUMIDOURO"/>
      <sheetName val="Orçamento Banco em Alvenaria"/>
      <sheetName val="Orçamento Cisterna"/>
      <sheetName val="COMPOSIÇÃO _FOSSA E SUMIDOURO_"/>
      <sheetName val="elétrico com códigos_3_"/>
      <sheetName val="QCI FINAL"/>
      <sheetName val="CRONOGRAMA GLOBAL"/>
      <sheetName val="CRON. GLOBAL S EQUIPAM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çosNoPrint"/>
      <sheetName val="ComparaQuantNoPrint"/>
      <sheetName val="TodasTraf-2011-NoPrint"/>
      <sheetName val="TrafPb008"/>
      <sheetName val="PavPb008"/>
      <sheetName val="TrafPb027"/>
      <sheetName val="PavPb027"/>
      <sheetName val="TrafPb033(1)"/>
      <sheetName val="PavPb033(1)"/>
      <sheetName val="TrafPb033(2)"/>
      <sheetName val="PavPb033(2)"/>
      <sheetName val="TrafPb059(1)"/>
      <sheetName val="PavPb059(1)"/>
      <sheetName val="TrafPb059(2)"/>
      <sheetName val="PavPb059(2)"/>
      <sheetName val="TrafPb061"/>
      <sheetName val="PavPb061"/>
      <sheetName val="TrafPb065"/>
      <sheetName val="PavPb065"/>
      <sheetName val="TodasTraf-2000-NoPrint"/>
      <sheetName val="Br101-NoPrint"/>
      <sheetName val="TrafAnual-NoPrint"/>
      <sheetName val="TrafContExpan-NoPrint"/>
      <sheetName val="PavComplNoPrin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7">
          <cell r="C7" t="str">
            <v>TRECHO</v>
          </cell>
          <cell r="D7" t="str">
            <v>CARRO DE PASSEIO</v>
          </cell>
          <cell r="E7" t="str">
            <v>ÔNIBUS</v>
          </cell>
          <cell r="F7" t="str">
            <v>CAMINHÃO 2C</v>
          </cell>
          <cell r="G7" t="str">
            <v>CAMINHÃO 3C</v>
          </cell>
          <cell r="H7" t="str">
            <v xml:space="preserve">SEMIREB. 2S2       </v>
          </cell>
          <cell r="I7" t="str">
            <v>SEMIREB. 2S3</v>
          </cell>
          <cell r="J7" t="str">
            <v>SEMIREB. 3S2</v>
          </cell>
          <cell r="K7" t="str">
            <v>TOTAL COMERCIAL</v>
          </cell>
          <cell r="L7" t="str">
            <v>TOTAL</v>
          </cell>
        </row>
        <row r="8">
          <cell r="C8" t="str">
            <v>Div. PB-RN - Entr. BR-230 (A)</v>
          </cell>
          <cell r="D8">
            <v>2514</v>
          </cell>
          <cell r="E8">
            <v>174</v>
          </cell>
          <cell r="F8">
            <v>407</v>
          </cell>
          <cell r="G8">
            <v>494</v>
          </cell>
          <cell r="H8">
            <v>40</v>
          </cell>
          <cell r="I8">
            <v>309</v>
          </cell>
          <cell r="J8">
            <v>68</v>
          </cell>
          <cell r="K8">
            <v>1492</v>
          </cell>
          <cell r="L8">
            <v>4006</v>
          </cell>
        </row>
        <row r="9">
          <cell r="C9" t="str">
            <v>Lucena - Praia de Campina</v>
          </cell>
          <cell r="D9">
            <v>2294</v>
          </cell>
          <cell r="E9">
            <v>126</v>
          </cell>
          <cell r="F9">
            <v>396</v>
          </cell>
          <cell r="G9">
            <v>170</v>
          </cell>
          <cell r="H9">
            <v>62</v>
          </cell>
          <cell r="I9">
            <v>0</v>
          </cell>
          <cell r="J9">
            <v>0</v>
          </cell>
          <cell r="K9">
            <v>754</v>
          </cell>
          <cell r="L9">
            <v>3048</v>
          </cell>
        </row>
        <row r="10">
          <cell r="C10" t="str">
            <v>BR-101 - Lerolândia</v>
          </cell>
          <cell r="D10">
            <v>186</v>
          </cell>
          <cell r="E10">
            <v>34</v>
          </cell>
          <cell r="F10">
            <v>48</v>
          </cell>
          <cell r="G10">
            <v>49</v>
          </cell>
          <cell r="H10">
            <v>37</v>
          </cell>
          <cell r="I10">
            <v>15</v>
          </cell>
          <cell r="J10">
            <v>0</v>
          </cell>
          <cell r="K10">
            <v>183</v>
          </cell>
          <cell r="L10">
            <v>369</v>
          </cell>
        </row>
        <row r="11">
          <cell r="C11" t="str">
            <v>Praia de Campina - Rio Tinto</v>
          </cell>
          <cell r="D11">
            <v>108</v>
          </cell>
          <cell r="E11">
            <v>4</v>
          </cell>
          <cell r="F11">
            <v>11</v>
          </cell>
          <cell r="G11">
            <v>1</v>
          </cell>
          <cell r="H11">
            <v>0</v>
          </cell>
          <cell r="I11">
            <v>0</v>
          </cell>
          <cell r="J11">
            <v>0</v>
          </cell>
          <cell r="K11">
            <v>16</v>
          </cell>
          <cell r="L11">
            <v>124</v>
          </cell>
        </row>
        <row r="12">
          <cell r="C12" t="str">
            <v>Rio Tinto - BR-101</v>
          </cell>
          <cell r="D12">
            <v>69</v>
          </cell>
          <cell r="E12">
            <v>6</v>
          </cell>
          <cell r="F12">
            <v>36</v>
          </cell>
          <cell r="G12">
            <v>0</v>
          </cell>
          <cell r="H12">
            <v>4</v>
          </cell>
          <cell r="I12">
            <v>0</v>
          </cell>
          <cell r="J12">
            <v>0</v>
          </cell>
          <cell r="K12">
            <v>46</v>
          </cell>
          <cell r="L12">
            <v>115</v>
          </cell>
        </row>
        <row r="13">
          <cell r="C13" t="str">
            <v>BR-101 - Mataraca</v>
          </cell>
          <cell r="D13">
            <v>224</v>
          </cell>
          <cell r="E13">
            <v>40</v>
          </cell>
          <cell r="F13">
            <v>32</v>
          </cell>
          <cell r="G13">
            <v>102</v>
          </cell>
          <cell r="H13">
            <v>132</v>
          </cell>
          <cell r="I13">
            <v>0</v>
          </cell>
          <cell r="J13">
            <v>0</v>
          </cell>
          <cell r="K13">
            <v>306</v>
          </cell>
          <cell r="L13">
            <v>530</v>
          </cell>
        </row>
        <row r="14">
          <cell r="C14" t="str">
            <v>Mataraca - Barra de Camaratuba</v>
          </cell>
          <cell r="D14">
            <v>48</v>
          </cell>
          <cell r="E14">
            <v>4</v>
          </cell>
          <cell r="F14">
            <v>10</v>
          </cell>
          <cell r="G14">
            <v>2</v>
          </cell>
          <cell r="H14">
            <v>0</v>
          </cell>
          <cell r="I14">
            <v>0</v>
          </cell>
          <cell r="J14">
            <v>0</v>
          </cell>
          <cell r="K14">
            <v>16</v>
          </cell>
          <cell r="L14">
            <v>64</v>
          </cell>
        </row>
        <row r="15">
          <cell r="C15" t="str">
            <v>PB-065 - Camaratuba</v>
          </cell>
          <cell r="D15">
            <v>42</v>
          </cell>
          <cell r="E15">
            <v>8</v>
          </cell>
          <cell r="F15">
            <v>9</v>
          </cell>
          <cell r="G15">
            <v>2</v>
          </cell>
          <cell r="H15">
            <v>0</v>
          </cell>
          <cell r="I15">
            <v>0</v>
          </cell>
          <cell r="J15">
            <v>0</v>
          </cell>
          <cell r="K15">
            <v>19</v>
          </cell>
          <cell r="L15">
            <v>61</v>
          </cell>
        </row>
        <row r="16">
          <cell r="C16" t="str">
            <v>Mataraca - Divisa PB/RN</v>
          </cell>
          <cell r="D16">
            <v>59</v>
          </cell>
          <cell r="E16">
            <v>15</v>
          </cell>
          <cell r="F16">
            <v>15</v>
          </cell>
          <cell r="G16">
            <v>5</v>
          </cell>
          <cell r="H16">
            <v>0</v>
          </cell>
          <cell r="I16">
            <v>0</v>
          </cell>
          <cell r="J16">
            <v>0</v>
          </cell>
          <cell r="K16">
            <v>35</v>
          </cell>
          <cell r="L16">
            <v>94</v>
          </cell>
        </row>
        <row r="17">
          <cell r="C17" t="str">
            <v>Taxas  de Crescimento</v>
          </cell>
          <cell r="D17">
            <v>3.5000000000000003E-2</v>
          </cell>
          <cell r="E17">
            <v>2.5000000000000001E-2</v>
          </cell>
          <cell r="F17">
            <v>0.03</v>
          </cell>
          <cell r="G17">
            <v>0.03</v>
          </cell>
          <cell r="H17">
            <v>0.03</v>
          </cell>
          <cell r="I17">
            <v>0.03</v>
          </cell>
          <cell r="J17">
            <v>0.03</v>
          </cell>
        </row>
      </sheetData>
      <sheetData sheetId="20"/>
      <sheetData sheetId="21"/>
      <sheetData sheetId="22" refreshError="1">
        <row r="4">
          <cell r="O4">
            <v>0.86074150626533996</v>
          </cell>
        </row>
        <row r="5">
          <cell r="O5">
            <v>1.0244464944649401</v>
          </cell>
        </row>
      </sheetData>
      <sheetData sheetId="23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m Local  -RESUMO"/>
      <sheetName val="Adm Local "/>
      <sheetName val="Eng3"/>
      <sheetName val="Eng2"/>
      <sheetName val="Eng1"/>
      <sheetName val="Eng.Assist"/>
      <sheetName val="Chefe de Seção"/>
      <sheetName val="Médico_Trabalho"/>
      <sheetName val="Mestre_Obra"/>
      <sheetName val="Tec_Medio 3"/>
      <sheetName val="Tec_Medio 2"/>
      <sheetName val="Tec_Medio 1"/>
      <sheetName val="Enc_Pessoal"/>
      <sheetName val="Enc_Financeiro"/>
      <sheetName val="Encarregado Serv Gerais"/>
      <sheetName val="Encarregado Geral"/>
      <sheetName val="Téc_Segurança"/>
      <sheetName val="Téc_Enfermagem"/>
      <sheetName val="Auxiliar_Técnico"/>
      <sheetName val="Secretária"/>
      <sheetName val="Recepcionista"/>
      <sheetName val="Topógrafo"/>
      <sheetName val="Almoxarife"/>
      <sheetName val="Apontador"/>
      <sheetName val="Aux_Almoxarife"/>
      <sheetName val="Aux_Pessoal"/>
      <sheetName val="Aux_Topografia"/>
      <sheetName val="Aux_Segurança"/>
      <sheetName val="Aux_Enfermagem"/>
      <sheetName val="MO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QCI"/>
      <sheetName val="CRONO"/>
      <sheetName val="RRE"/>
      <sheetName val="Ofício"/>
      <sheetName val="Listas"/>
    </sheetNames>
    <sheetDataSet>
      <sheetData sheetId="0">
        <row r="22">
          <cell r="J22" t="str">
            <v>OGU não-PAC</v>
          </cell>
        </row>
        <row r="55">
          <cell r="B55" t="str">
            <v>Adm. Direta</v>
          </cell>
        </row>
      </sheetData>
      <sheetData sheetId="1">
        <row r="15">
          <cell r="AH15" t="str">
            <v>Adm. Direta</v>
          </cell>
        </row>
      </sheetData>
      <sheetData sheetId="2">
        <row r="11">
          <cell r="J11" t="str">
            <v>Repasse (R$)</v>
          </cell>
        </row>
      </sheetData>
      <sheetData sheetId="3"/>
      <sheetData sheetId="4"/>
      <sheetData sheetId="5">
        <row r="2">
          <cell r="B2" t="str">
            <v>Itens de Investimento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 Global"/>
      <sheetName val="Elétrica"/>
      <sheetName val="Hidrossanitário"/>
      <sheetName val="Genéricos"/>
      <sheetName val="SBLO_PcP-AmpTPS_fora_CLP"/>
      <sheetName val="Orçamento_Global"/>
    </sheetNames>
    <sheetDataSet>
      <sheetData sheetId="0" refreshError="1">
        <row r="38">
          <cell r="D38">
            <v>0.2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1"/>
    </sheetNames>
    <sheetDataSet>
      <sheetData sheetId="0" refreshError="1">
        <row r="13">
          <cell r="J13">
            <v>1350.16</v>
          </cell>
        </row>
        <row r="30">
          <cell r="J30">
            <v>1189.9100000000001</v>
          </cell>
        </row>
        <row r="39">
          <cell r="J39">
            <v>11246.3</v>
          </cell>
        </row>
      </sheetData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DE CALCULO"/>
      <sheetName val="Orçamento"/>
      <sheetName val="QCI"/>
      <sheetName val="CRONOGRAMA"/>
      <sheetName val="COMPOSIÇÃO DO BDI "/>
      <sheetName val="COMPOSIÇÃO CUSTO"/>
      <sheetName val="MODELO BASE"/>
      <sheetName val="MEMORIA_DE_CALCULO"/>
      <sheetName val="COMPOSIÇÃO_DO_BDI_"/>
      <sheetName val="COMPOSIÇÃO_CUSTO"/>
      <sheetName val="MODELO_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/>
      <sheetData sheetId="9"/>
      <sheetData sheetId="10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DE CALCULO"/>
      <sheetName val="Orçamento"/>
      <sheetName val="QCI"/>
      <sheetName val="CRONOGRAMA"/>
      <sheetName val="COMPOSIÇÃO DO BDI "/>
      <sheetName val="COMPOSIÇÃO CUSTO"/>
      <sheetName val="MODELO 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"/>
      <sheetName val="CÁLCULO DO BDI"/>
      <sheetName val="INSUMOS"/>
      <sheetName val="QUANTITATIVO"/>
      <sheetName val="[PREÇO95.xls]___Divtec_djalma_2"/>
    </sheetNames>
    <sheetDataSet>
      <sheetData sheetId="0" refreshError="1">
        <row r="19">
          <cell r="E19">
            <v>28.75</v>
          </cell>
        </row>
        <row r="27">
          <cell r="E27">
            <v>0.19</v>
          </cell>
        </row>
        <row r="35">
          <cell r="E35">
            <v>0.47</v>
          </cell>
        </row>
        <row r="60">
          <cell r="E60">
            <v>127.79</v>
          </cell>
        </row>
        <row r="76">
          <cell r="E76">
            <v>1.05</v>
          </cell>
        </row>
        <row r="98">
          <cell r="E98">
            <v>122.58</v>
          </cell>
        </row>
        <row r="108">
          <cell r="E108">
            <v>0.98</v>
          </cell>
        </row>
        <row r="117">
          <cell r="E117">
            <v>1.2916799999999999</v>
          </cell>
        </row>
        <row r="126">
          <cell r="E126">
            <v>3.88</v>
          </cell>
        </row>
        <row r="135">
          <cell r="E135">
            <v>3.23</v>
          </cell>
        </row>
        <row r="144">
          <cell r="E144">
            <v>1.29</v>
          </cell>
        </row>
        <row r="153">
          <cell r="E153">
            <v>1.29</v>
          </cell>
        </row>
        <row r="162">
          <cell r="E162">
            <v>2.8</v>
          </cell>
        </row>
        <row r="171">
          <cell r="E171">
            <v>1.08</v>
          </cell>
        </row>
        <row r="180">
          <cell r="E180">
            <v>0.98</v>
          </cell>
        </row>
        <row r="188">
          <cell r="E188">
            <v>4.04</v>
          </cell>
        </row>
        <row r="197">
          <cell r="E197">
            <v>1.72</v>
          </cell>
        </row>
        <row r="206">
          <cell r="E206">
            <v>27.99</v>
          </cell>
        </row>
        <row r="230">
          <cell r="E230">
            <v>2.8</v>
          </cell>
        </row>
        <row r="239">
          <cell r="E239">
            <v>0.54</v>
          </cell>
        </row>
        <row r="248">
          <cell r="E248">
            <v>1.51</v>
          </cell>
        </row>
        <row r="260">
          <cell r="E260">
            <v>3.36</v>
          </cell>
        </row>
        <row r="269">
          <cell r="E269">
            <v>3.23</v>
          </cell>
        </row>
        <row r="278">
          <cell r="E278">
            <v>1.29</v>
          </cell>
        </row>
        <row r="287">
          <cell r="E287">
            <v>1.08</v>
          </cell>
        </row>
        <row r="305">
          <cell r="E305">
            <v>3.01</v>
          </cell>
        </row>
        <row r="312">
          <cell r="E312">
            <v>0.74880000000000013</v>
          </cell>
        </row>
        <row r="323">
          <cell r="E323">
            <v>0.86</v>
          </cell>
        </row>
        <row r="332">
          <cell r="E332">
            <v>0.86</v>
          </cell>
        </row>
        <row r="341">
          <cell r="E341">
            <v>2.29</v>
          </cell>
        </row>
        <row r="350">
          <cell r="E350">
            <v>2.29</v>
          </cell>
        </row>
        <row r="360">
          <cell r="E360">
            <v>15.32</v>
          </cell>
        </row>
        <row r="433">
          <cell r="E433">
            <v>6.12</v>
          </cell>
        </row>
        <row r="442">
          <cell r="E442">
            <v>6.22</v>
          </cell>
        </row>
        <row r="452">
          <cell r="E452">
            <v>18.87</v>
          </cell>
        </row>
        <row r="477">
          <cell r="E477">
            <v>147.36000000000001</v>
          </cell>
        </row>
        <row r="502">
          <cell r="E502">
            <v>220.63</v>
          </cell>
        </row>
        <row r="516">
          <cell r="E516">
            <v>155.44</v>
          </cell>
        </row>
        <row r="532">
          <cell r="E532">
            <v>137.65</v>
          </cell>
        </row>
        <row r="564">
          <cell r="E564">
            <v>82.7</v>
          </cell>
        </row>
        <row r="608">
          <cell r="E608">
            <v>18.72</v>
          </cell>
        </row>
        <row r="633">
          <cell r="E633">
            <v>310.56</v>
          </cell>
        </row>
        <row r="659">
          <cell r="E659">
            <v>329.25</v>
          </cell>
        </row>
        <row r="679">
          <cell r="E679">
            <v>790.24</v>
          </cell>
        </row>
        <row r="707">
          <cell r="E707">
            <v>474.28</v>
          </cell>
        </row>
        <row r="733">
          <cell r="E733">
            <v>474.28</v>
          </cell>
        </row>
        <row r="750">
          <cell r="E750">
            <v>13.13</v>
          </cell>
        </row>
        <row r="769">
          <cell r="E769">
            <v>19.14</v>
          </cell>
        </row>
        <row r="788">
          <cell r="E788">
            <v>19.72</v>
          </cell>
        </row>
        <row r="969">
          <cell r="E969">
            <v>10.36</v>
          </cell>
        </row>
        <row r="983">
          <cell r="E983">
            <v>18.72</v>
          </cell>
        </row>
        <row r="996">
          <cell r="E996">
            <v>29.34</v>
          </cell>
        </row>
        <row r="1011">
          <cell r="E1011">
            <v>26.88</v>
          </cell>
        </row>
        <row r="1024">
          <cell r="E1024">
            <v>26.88</v>
          </cell>
        </row>
        <row r="1050">
          <cell r="E1050">
            <v>12.42</v>
          </cell>
        </row>
        <row r="1061">
          <cell r="E1061">
            <v>26.55</v>
          </cell>
        </row>
        <row r="1074">
          <cell r="E1074">
            <v>11.29</v>
          </cell>
        </row>
        <row r="1088">
          <cell r="E1088">
            <v>22.73</v>
          </cell>
        </row>
        <row r="1102">
          <cell r="E1102">
            <v>21.87</v>
          </cell>
        </row>
        <row r="1119">
          <cell r="E1119">
            <v>16.97</v>
          </cell>
        </row>
        <row r="1134">
          <cell r="E1134">
            <v>192.47</v>
          </cell>
        </row>
        <row r="1152">
          <cell r="E1152">
            <v>205.12</v>
          </cell>
        </row>
        <row r="1163">
          <cell r="E1163">
            <v>5.07</v>
          </cell>
        </row>
        <row r="1174">
          <cell r="E1174">
            <v>5.96</v>
          </cell>
        </row>
        <row r="1185">
          <cell r="E1185">
            <v>10.46</v>
          </cell>
        </row>
        <row r="1199">
          <cell r="E1199">
            <v>3.27</v>
          </cell>
        </row>
        <row r="1212">
          <cell r="E1212">
            <v>4.43</v>
          </cell>
        </row>
        <row r="1223">
          <cell r="E1223">
            <v>10.67</v>
          </cell>
        </row>
        <row r="1234">
          <cell r="E1234">
            <v>8.2899999999999991</v>
          </cell>
        </row>
        <row r="1245">
          <cell r="E1245">
            <v>16.649999999999999</v>
          </cell>
        </row>
        <row r="1281">
          <cell r="E1281">
            <v>11.75</v>
          </cell>
        </row>
        <row r="1295">
          <cell r="E1295">
            <v>9.85</v>
          </cell>
        </row>
        <row r="1309">
          <cell r="E1309">
            <v>3.9</v>
          </cell>
        </row>
        <row r="1323">
          <cell r="E1323">
            <v>1.29</v>
          </cell>
        </row>
        <row r="1339">
          <cell r="E1339">
            <v>4.3899999999999997</v>
          </cell>
        </row>
        <row r="1352">
          <cell r="E1352">
            <v>4.87</v>
          </cell>
        </row>
        <row r="1365">
          <cell r="E1365">
            <v>3.01</v>
          </cell>
        </row>
        <row r="1378">
          <cell r="E1378">
            <v>12.66</v>
          </cell>
        </row>
        <row r="1391">
          <cell r="E1391">
            <v>10.050000000000001</v>
          </cell>
        </row>
        <row r="1430">
          <cell r="E1430">
            <v>13.27</v>
          </cell>
        </row>
        <row r="1443">
          <cell r="E1443">
            <v>7.39</v>
          </cell>
        </row>
        <row r="1455">
          <cell r="E1455">
            <v>7.21</v>
          </cell>
        </row>
        <row r="1467">
          <cell r="E1467">
            <v>4.55</v>
          </cell>
        </row>
        <row r="1480">
          <cell r="E1480">
            <v>15.03</v>
          </cell>
        </row>
        <row r="1508">
          <cell r="E1508">
            <v>10.050000000000001</v>
          </cell>
        </row>
        <row r="1523">
          <cell r="E1523">
            <v>15.54</v>
          </cell>
        </row>
        <row r="1537">
          <cell r="E1537">
            <v>4.67</v>
          </cell>
        </row>
        <row r="1550">
          <cell r="E1550">
            <v>3.3</v>
          </cell>
        </row>
        <row r="1692">
          <cell r="E1692">
            <v>67.239999999999995</v>
          </cell>
        </row>
        <row r="1718">
          <cell r="E1718">
            <v>26.22</v>
          </cell>
        </row>
        <row r="1752">
          <cell r="E1752">
            <v>6.87</v>
          </cell>
        </row>
        <row r="1766">
          <cell r="E1766">
            <v>37.840000000000003</v>
          </cell>
        </row>
        <row r="1780">
          <cell r="E1780">
            <v>83.83</v>
          </cell>
        </row>
        <row r="1799">
          <cell r="E1799">
            <v>194.34</v>
          </cell>
        </row>
        <row r="1817">
          <cell r="E1817">
            <v>127.26</v>
          </cell>
        </row>
        <row r="1830">
          <cell r="E1830">
            <v>125.92</v>
          </cell>
        </row>
        <row r="1843">
          <cell r="E1843">
            <v>120.17</v>
          </cell>
        </row>
        <row r="1863">
          <cell r="E1863">
            <v>106.64</v>
          </cell>
        </row>
        <row r="1887">
          <cell r="E1887">
            <v>101.93</v>
          </cell>
        </row>
        <row r="1907">
          <cell r="E1907">
            <v>99.63</v>
          </cell>
        </row>
        <row r="1927">
          <cell r="E1927">
            <v>172.55</v>
          </cell>
        </row>
        <row r="1941">
          <cell r="E1941">
            <v>97.61</v>
          </cell>
        </row>
        <row r="1954">
          <cell r="E1954">
            <v>26.27</v>
          </cell>
        </row>
        <row r="1966">
          <cell r="E1966">
            <v>22.82</v>
          </cell>
        </row>
        <row r="2078">
          <cell r="E2078">
            <v>32.72</v>
          </cell>
        </row>
        <row r="2095">
          <cell r="E2095">
            <v>45.92</v>
          </cell>
        </row>
        <row r="2112">
          <cell r="E2112">
            <v>16.809999999999999</v>
          </cell>
        </row>
        <row r="2146">
          <cell r="E2146">
            <v>985.64</v>
          </cell>
        </row>
        <row r="2330">
          <cell r="E2330">
            <v>13.72</v>
          </cell>
        </row>
        <row r="2351">
          <cell r="E2351">
            <v>27.32</v>
          </cell>
        </row>
        <row r="2375">
          <cell r="E2375">
            <v>46.14</v>
          </cell>
        </row>
        <row r="2391">
          <cell r="E2391">
            <v>181.98</v>
          </cell>
        </row>
        <row r="2424">
          <cell r="E2424">
            <v>55.75</v>
          </cell>
        </row>
        <row r="2435">
          <cell r="E2435">
            <v>19.54</v>
          </cell>
        </row>
        <row r="2447">
          <cell r="E2447">
            <v>19.54</v>
          </cell>
        </row>
        <row r="2458">
          <cell r="E2458">
            <v>19.54</v>
          </cell>
        </row>
        <row r="2507">
          <cell r="E2507">
            <v>13.79</v>
          </cell>
        </row>
        <row r="2518">
          <cell r="E2518">
            <v>13.79</v>
          </cell>
        </row>
        <row r="2529">
          <cell r="E2529">
            <v>19.54</v>
          </cell>
        </row>
        <row r="2547">
          <cell r="E2547">
            <v>11.41</v>
          </cell>
        </row>
        <row r="2558">
          <cell r="E2558">
            <v>10.26</v>
          </cell>
        </row>
        <row r="2569">
          <cell r="E2569">
            <v>29.61</v>
          </cell>
        </row>
        <row r="2583">
          <cell r="E2583">
            <v>202.49</v>
          </cell>
        </row>
        <row r="2626">
          <cell r="E2626">
            <v>214.93</v>
          </cell>
        </row>
        <row r="2642">
          <cell r="E2642">
            <v>134.43</v>
          </cell>
        </row>
        <row r="2655">
          <cell r="E2655">
            <v>11.43</v>
          </cell>
        </row>
        <row r="2686">
          <cell r="E2686">
            <v>102.06</v>
          </cell>
        </row>
        <row r="2699">
          <cell r="E2699">
            <v>13.22</v>
          </cell>
        </row>
        <row r="2711">
          <cell r="E2711">
            <v>12.76</v>
          </cell>
        </row>
        <row r="2725">
          <cell r="E2725">
            <v>10.43</v>
          </cell>
        </row>
        <row r="2747">
          <cell r="E2747">
            <v>26.92</v>
          </cell>
        </row>
        <row r="2766">
          <cell r="E2766">
            <v>26.18</v>
          </cell>
        </row>
        <row r="2792">
          <cell r="E2792">
            <v>21.1</v>
          </cell>
        </row>
        <row r="2813">
          <cell r="E2813">
            <v>27.08</v>
          </cell>
        </row>
        <row r="2831">
          <cell r="E2831">
            <v>37.25</v>
          </cell>
        </row>
        <row r="2857">
          <cell r="E2857">
            <v>40.08</v>
          </cell>
        </row>
        <row r="2876">
          <cell r="E2876">
            <v>24.28</v>
          </cell>
        </row>
        <row r="2894">
          <cell r="E2894">
            <v>36.83</v>
          </cell>
        </row>
        <row r="2915">
          <cell r="E2915">
            <v>104.5</v>
          </cell>
        </row>
        <row r="2931">
          <cell r="E2931">
            <v>79.2</v>
          </cell>
        </row>
        <row r="2945">
          <cell r="E2945">
            <v>46.69</v>
          </cell>
        </row>
        <row r="2957">
          <cell r="E2957">
            <v>1.3</v>
          </cell>
        </row>
        <row r="2978">
          <cell r="E2978">
            <v>5.42</v>
          </cell>
        </row>
        <row r="2992">
          <cell r="E2992">
            <v>41.39</v>
          </cell>
        </row>
        <row r="3005">
          <cell r="E3005">
            <v>42.54</v>
          </cell>
        </row>
        <row r="3018">
          <cell r="E3018">
            <v>17.440000000000001</v>
          </cell>
        </row>
        <row r="3043">
          <cell r="E3043">
            <v>37.299999999999997</v>
          </cell>
        </row>
        <row r="3061">
          <cell r="E3061">
            <v>37.299999999999997</v>
          </cell>
        </row>
        <row r="3079">
          <cell r="E3079">
            <v>24.88</v>
          </cell>
        </row>
        <row r="3106">
          <cell r="E3106">
            <v>37.299999999999997</v>
          </cell>
        </row>
        <row r="3124">
          <cell r="E3124">
            <v>37.299999999999997</v>
          </cell>
        </row>
        <row r="3135">
          <cell r="E3135">
            <v>5.74</v>
          </cell>
        </row>
        <row r="3146">
          <cell r="E3146">
            <v>29.89</v>
          </cell>
        </row>
        <row r="3162">
          <cell r="E3162">
            <v>39.090000000000003</v>
          </cell>
        </row>
        <row r="3172">
          <cell r="E3172">
            <v>1.82</v>
          </cell>
        </row>
        <row r="3192">
          <cell r="E3192">
            <v>48.89</v>
          </cell>
        </row>
        <row r="3205">
          <cell r="E3205">
            <v>11.72</v>
          </cell>
        </row>
        <row r="3248">
          <cell r="E3248">
            <v>3.27</v>
          </cell>
        </row>
        <row r="3260">
          <cell r="E3260">
            <v>1.19</v>
          </cell>
        </row>
        <row r="3272">
          <cell r="E3272">
            <v>2.1800000000000002</v>
          </cell>
        </row>
        <row r="3284">
          <cell r="E3284">
            <v>1.63</v>
          </cell>
        </row>
        <row r="3298">
          <cell r="E3298">
            <v>3.64</v>
          </cell>
        </row>
        <row r="3311">
          <cell r="E3311">
            <v>4.93</v>
          </cell>
        </row>
        <row r="3324">
          <cell r="E3324">
            <v>4.51</v>
          </cell>
        </row>
        <row r="3336">
          <cell r="E3336">
            <v>4.95</v>
          </cell>
        </row>
        <row r="3350">
          <cell r="E3350">
            <v>4.54</v>
          </cell>
        </row>
        <row r="3361">
          <cell r="E3361">
            <v>1.46</v>
          </cell>
        </row>
        <row r="3374">
          <cell r="E3374">
            <v>3.13</v>
          </cell>
        </row>
        <row r="3385">
          <cell r="E3385">
            <v>3.19</v>
          </cell>
        </row>
        <row r="3399">
          <cell r="E3399">
            <v>3.74</v>
          </cell>
        </row>
        <row r="3426">
          <cell r="E3426">
            <v>3.28</v>
          </cell>
        </row>
        <row r="3437">
          <cell r="E3437">
            <v>3.03</v>
          </cell>
        </row>
        <row r="3449">
          <cell r="E3449">
            <v>3.24</v>
          </cell>
        </row>
        <row r="3460">
          <cell r="E3460">
            <v>3.13</v>
          </cell>
        </row>
        <row r="3470">
          <cell r="E3470">
            <v>69.67</v>
          </cell>
        </row>
        <row r="3480">
          <cell r="E3480">
            <v>69.67</v>
          </cell>
        </row>
        <row r="3493">
          <cell r="E3493">
            <v>2.89</v>
          </cell>
        </row>
        <row r="3500">
          <cell r="E3500">
            <v>253</v>
          </cell>
        </row>
        <row r="3516">
          <cell r="E3516">
            <v>133.96</v>
          </cell>
        </row>
        <row r="3532">
          <cell r="E3532">
            <v>24.98</v>
          </cell>
        </row>
        <row r="3548">
          <cell r="E3548">
            <v>18.3</v>
          </cell>
        </row>
        <row r="3563">
          <cell r="E3563">
            <v>17.809999999999999</v>
          </cell>
        </row>
        <row r="3586">
          <cell r="E3586">
            <v>103.89</v>
          </cell>
        </row>
        <row r="3611">
          <cell r="E3611">
            <v>138.91</v>
          </cell>
        </row>
        <row r="3624">
          <cell r="E3624">
            <v>20.69</v>
          </cell>
        </row>
        <row r="3640">
          <cell r="E3640">
            <v>30.23</v>
          </cell>
        </row>
        <row r="3653">
          <cell r="E3653">
            <v>23.68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"/>
      <sheetName val="[Composição básica95.xls]___D_2"/>
    </sheetNames>
    <sheetDataSet>
      <sheetData sheetId="0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QCI"/>
      <sheetName val="CRONO"/>
      <sheetName val="RRE"/>
      <sheetName val="Ofício"/>
      <sheetName val="Listas"/>
    </sheetNames>
    <sheetDataSet>
      <sheetData sheetId="0"/>
      <sheetData sheetId="1"/>
      <sheetData sheetId="2"/>
      <sheetData sheetId="3"/>
      <sheetData sheetId="4"/>
      <sheetData sheetId="5">
        <row r="3">
          <cell r="A3" t="str">
            <v>AJ - ARACAJU</v>
          </cell>
        </row>
        <row r="4">
          <cell r="A4" t="str">
            <v>AN - ANAPOLIS</v>
          </cell>
        </row>
        <row r="5">
          <cell r="A5" t="str">
            <v>BE - BELEM</v>
          </cell>
        </row>
        <row r="6">
          <cell r="A6" t="str">
            <v>BH - BELO HORIZONTE</v>
          </cell>
        </row>
        <row r="7">
          <cell r="A7" t="str">
            <v>BI - BARREIRAS</v>
          </cell>
        </row>
        <row r="8">
          <cell r="A8" t="str">
            <v>BL - BLUMENAU</v>
          </cell>
        </row>
        <row r="9">
          <cell r="A9" t="str">
            <v>BR - BRASILIA</v>
          </cell>
        </row>
        <row r="10">
          <cell r="A10" t="str">
            <v>BU - BAURU</v>
          </cell>
        </row>
        <row r="11">
          <cell r="A11" t="str">
            <v>BV - BOA VISTA</v>
          </cell>
        </row>
        <row r="12">
          <cell r="A12" t="str">
            <v>CA  - CARUARU</v>
          </cell>
        </row>
        <row r="13">
          <cell r="A13" t="str">
            <v>CB - CUIABA</v>
          </cell>
        </row>
        <row r="14">
          <cell r="A14" t="str">
            <v>CG - CAMPO GRANDE</v>
          </cell>
        </row>
        <row r="15">
          <cell r="A15" t="str">
            <v>CH - CHAPECO</v>
          </cell>
        </row>
        <row r="16">
          <cell r="A16" t="str">
            <v>CM - CAMPOS DOS GOYTACAZES</v>
          </cell>
        </row>
        <row r="17">
          <cell r="A17" t="str">
            <v>CP - CAMPINAS</v>
          </cell>
        </row>
        <row r="18">
          <cell r="A18" t="str">
            <v>CR - CRICIUMA</v>
          </cell>
        </row>
        <row r="19">
          <cell r="A19" t="str">
            <v>CT - CURITIBA</v>
          </cell>
        </row>
        <row r="20">
          <cell r="A20" t="str">
            <v>CV  - CASCAVEL</v>
          </cell>
        </row>
        <row r="21">
          <cell r="A21" t="str">
            <v>CX - CAXIAS DO SUL</v>
          </cell>
        </row>
        <row r="22">
          <cell r="A22" t="str">
            <v>DD - DOURADOS</v>
          </cell>
        </row>
        <row r="23">
          <cell r="A23" t="str">
            <v>DV - DIVINOPOLIS</v>
          </cell>
        </row>
        <row r="24">
          <cell r="A24" t="str">
            <v>FL - FLORIANOPOLIS</v>
          </cell>
        </row>
        <row r="25">
          <cell r="A25" t="str">
            <v>FO - FORTALEZA</v>
          </cell>
        </row>
        <row r="26">
          <cell r="A26" t="str">
            <v>FS  - FEIRA DE SANTANA</v>
          </cell>
        </row>
        <row r="27">
          <cell r="A27" t="str">
            <v>GO - GOIANIA</v>
          </cell>
        </row>
        <row r="28">
          <cell r="A28" t="str">
            <v>GV - GOVERNADOR VALADARES</v>
          </cell>
        </row>
        <row r="29">
          <cell r="A29" t="str">
            <v>IT - ITABUNA</v>
          </cell>
        </row>
        <row r="30">
          <cell r="A30" t="str">
            <v>JD - JUNDIAI</v>
          </cell>
        </row>
        <row r="31">
          <cell r="A31" t="str">
            <v>JF - JUIZ DE FORA</v>
          </cell>
        </row>
        <row r="32">
          <cell r="A32" t="str">
            <v>JN - JUAZEIRO DO NORTE</v>
          </cell>
        </row>
        <row r="33">
          <cell r="A33" t="str">
            <v>JP - JOAO PESSOA</v>
          </cell>
        </row>
        <row r="34">
          <cell r="A34" t="str">
            <v>JV - JOINVILLE</v>
          </cell>
        </row>
        <row r="35">
          <cell r="A35" t="str">
            <v>LD - LONDRINA</v>
          </cell>
        </row>
        <row r="36">
          <cell r="A36" t="str">
            <v>LI - PETROLINA</v>
          </cell>
        </row>
        <row r="37">
          <cell r="A37" t="str">
            <v>MB - MARABA</v>
          </cell>
        </row>
        <row r="38">
          <cell r="A38" t="str">
            <v>MC - MACAPA</v>
          </cell>
        </row>
        <row r="39">
          <cell r="A39" t="str">
            <v>ME - MACEIO</v>
          </cell>
        </row>
        <row r="40">
          <cell r="A40" t="str">
            <v>MN - MANAUS</v>
          </cell>
        </row>
        <row r="41">
          <cell r="A41" t="str">
            <v>MO - MONTES CLAROS</v>
          </cell>
        </row>
        <row r="42">
          <cell r="A42" t="str">
            <v>MR - MARINGA</v>
          </cell>
        </row>
        <row r="43">
          <cell r="A43" t="str">
            <v>NA - NATAL</v>
          </cell>
        </row>
        <row r="44">
          <cell r="A44" t="str">
            <v>NH - NOVO HAMBURGO</v>
          </cell>
        </row>
        <row r="45">
          <cell r="A45" t="str">
            <v>NT - NITEROI</v>
          </cell>
        </row>
        <row r="46">
          <cell r="A46" t="str">
            <v>OS - OSASCO</v>
          </cell>
        </row>
        <row r="47">
          <cell r="A47" t="str">
            <v>PC - POCOS DE CALDAS</v>
          </cell>
        </row>
        <row r="48">
          <cell r="A48" t="str">
            <v>PF - PASSO FUNDO</v>
          </cell>
        </row>
        <row r="49">
          <cell r="A49" t="str">
            <v>PG - PONTA GROSSA</v>
          </cell>
        </row>
        <row r="50">
          <cell r="A50" t="str">
            <v>PK - PIRACICABA</v>
          </cell>
        </row>
        <row r="51">
          <cell r="A51" t="str">
            <v>PL - PELOTAS</v>
          </cell>
        </row>
        <row r="52">
          <cell r="A52" t="str">
            <v>PM - PALMAS</v>
          </cell>
        </row>
        <row r="53">
          <cell r="A53" t="str">
            <v>PO - PORTO ALEGRE</v>
          </cell>
        </row>
        <row r="54">
          <cell r="A54" t="str">
            <v>PP - PRESIDENTE PRUDENTE</v>
          </cell>
        </row>
        <row r="55">
          <cell r="A55" t="str">
            <v>PV - PORTO VELHO</v>
          </cell>
        </row>
        <row r="56">
          <cell r="A56" t="str">
            <v>RB - RIO BRANCO</v>
          </cell>
        </row>
        <row r="57">
          <cell r="A57" t="str">
            <v>RE - RECIFE</v>
          </cell>
        </row>
        <row r="58">
          <cell r="A58" t="str">
            <v>RJ - RIO DE JANEIRO</v>
          </cell>
        </row>
        <row r="59">
          <cell r="A59" t="str">
            <v>RP - RIBEIRAO PRETO</v>
          </cell>
        </row>
        <row r="60">
          <cell r="A60" t="str">
            <v>SA - SALVADOR</v>
          </cell>
        </row>
        <row r="61">
          <cell r="A61" t="str">
            <v>SD - SANTO ANDRE</v>
          </cell>
        </row>
        <row r="62">
          <cell r="A62" t="str">
            <v>SJ - SAO JOSE DOS CAMPOS</v>
          </cell>
        </row>
        <row r="63">
          <cell r="A63" t="str">
            <v>SL - SAO LUIS</v>
          </cell>
        </row>
        <row r="64">
          <cell r="A64" t="str">
            <v>SM - SANTA MARIA</v>
          </cell>
        </row>
        <row r="65">
          <cell r="A65" t="str">
            <v>SO - SOROCABA</v>
          </cell>
        </row>
        <row r="66">
          <cell r="A66" t="str">
            <v>SP - SAO PAULO</v>
          </cell>
        </row>
        <row r="67">
          <cell r="A67" t="str">
            <v>SR - SAO JOSE DO RIO PRETO</v>
          </cell>
        </row>
        <row r="68">
          <cell r="A68" t="str">
            <v>ST - SANTOS</v>
          </cell>
        </row>
        <row r="69">
          <cell r="A69" t="str">
            <v>TE -  TERESINA</v>
          </cell>
        </row>
        <row r="70">
          <cell r="A70" t="str">
            <v>TR - SANTAREM</v>
          </cell>
        </row>
        <row r="71">
          <cell r="A71" t="str">
            <v>UB - UBERLANDIA</v>
          </cell>
        </row>
        <row r="72">
          <cell r="A72" t="str">
            <v>VC - VITORIA DA CONQUISTA</v>
          </cell>
        </row>
        <row r="73">
          <cell r="A73" t="str">
            <v>VR - VOLTA REDONDA</v>
          </cell>
        </row>
        <row r="74">
          <cell r="A74" t="str">
            <v>VT - VITORIA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LOBAL"/>
      <sheetName val="Orçam."/>
      <sheetName val="Memória"/>
      <sheetName val="(Não usar) Pavimento"/>
      <sheetName val="Meiofio"/>
      <sheetName val="Piso"/>
      <sheetName val="Qd. Resumo"/>
      <sheetName val="BDI"/>
      <sheetName val="Orçam_"/>
      <sheetName val="(Não_usar)_Pavimento"/>
      <sheetName val="Qd__Resu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>
        <row r="33">
          <cell r="A33" t="str">
            <v>Núm do Evento</v>
          </cell>
        </row>
      </sheetData>
      <sheetData sheetId="1">
        <row r="80">
          <cell r="I80">
            <v>0</v>
          </cell>
        </row>
      </sheetData>
      <sheetData sheetId="2"/>
      <sheetData sheetId="3"/>
      <sheetData sheetId="4">
        <row r="28">
          <cell r="AX28">
            <v>4</v>
          </cell>
        </row>
      </sheetData>
      <sheetData sheetId="5"/>
      <sheetData sheetId="6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ADOS"/>
      <sheetName val="ORÇAMENTO COMPLETO"/>
      <sheetName val="QCI"/>
      <sheetName val="Cronograma"/>
      <sheetName val="ORÇAMENTO - ÁGUA"/>
      <sheetName val="ORÇAMENTO - ESGOTO"/>
      <sheetName val="ORÇAMENTO - ELÉTRICO"/>
    </sheetNames>
    <sheetDataSet>
      <sheetData sheetId="0" refreshError="1">
        <row r="5">
          <cell r="C5">
            <v>17</v>
          </cell>
          <cell r="D5">
            <v>1</v>
          </cell>
          <cell r="E5">
            <v>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</sheetNames>
    <sheetDataSet>
      <sheetData sheetId="0"/>
      <sheetData sheetId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021296"/>
    </sheetNames>
    <definedNames>
      <definedName name="PassaExtenso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LOBAL"/>
      <sheetName val="Orçam."/>
      <sheetName val="Memória"/>
      <sheetName val="Meio-fio e Pavimento"/>
      <sheetName val="Rampa"/>
      <sheetName val="Drenagem"/>
      <sheetName val="Placa"/>
      <sheetName val="QCI"/>
      <sheetName val="CRON."/>
      <sheetName val="BDI"/>
      <sheetName val="NÃO IMPRIMIR"/>
      <sheetName val="PA"/>
      <sheetName val="BL"/>
      <sheetName val="PV"/>
      <sheetName val="Orçam_"/>
      <sheetName val="Meio-fio_e_Pavimento"/>
      <sheetName val="CRON_"/>
      <sheetName val="NÃO_IMPRIMIR"/>
    </sheetNames>
    <sheetDataSet>
      <sheetData sheetId="0"/>
      <sheetData sheetId="1"/>
      <sheetData sheetId="2">
        <row r="45">
          <cell r="D45" t="str">
            <v>Placas de sinalização vertical  (SENTIDO DA VIA/PARE)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"/>
      <sheetName val="Memória de Cálculo"/>
      <sheetName val="Planilha_Ajustada"/>
      <sheetName val="PLAN_FINAL"/>
      <sheetName val="Cronograma_FINAL"/>
      <sheetName val="Memória_de_Cálculo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Quant"/>
      <sheetName val="QQuant-Vol1 (2)"/>
      <sheetName val="QQegesa"/>
      <sheetName val="QQuant-Vol1"/>
      <sheetName val="Licitação"/>
      <sheetName val="QQegesa-ant"/>
      <sheetName val="QQUANT"/>
      <sheetName val="QQder"/>
      <sheetName val="NumerN"/>
      <sheetName val="BS"/>
      <sheetName val="FR"/>
      <sheetName val="Dimens"/>
      <sheetName val="QuantPav"/>
      <sheetName val="NumerN (2)"/>
      <sheetName val="Dimens (2)"/>
      <sheetName val="QuantPav (2)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amentos"/>
      <sheetName val="Teor"/>
      <sheetName val="Anexos PGQ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CPU"/>
      <sheetName val="PEM"/>
      <sheetName val="CEM"/>
      <sheetName val="Grupos"/>
      <sheetName val="Serviços"/>
      <sheetName val="Insumos"/>
      <sheetName val="Composições"/>
      <sheetName val="Cpus"/>
      <sheetName val="Planilha"/>
      <sheetName val="Instalações"/>
      <sheetName val="E S "/>
      <sheetName val="RlEqMec"/>
      <sheetName val="QTR"/>
      <sheetName val="QTS"/>
      <sheetName val="CpuApr"/>
      <sheetName val="RelCpu"/>
      <sheetName val="Permanência"/>
      <sheetName val="Crono MO"/>
      <sheetName val="Crono EQ"/>
      <sheetName val="GerRel"/>
    </sheetNames>
    <sheetDataSet>
      <sheetData sheetId="0" refreshError="1"/>
      <sheetData sheetId="1">
        <row r="1">
          <cell r="A1" t="str">
            <v>CÓDIGO</v>
          </cell>
        </row>
      </sheetData>
      <sheetData sheetId="2">
        <row r="1">
          <cell r="A1" t="str">
            <v>CÓDIGO</v>
          </cell>
        </row>
      </sheetData>
      <sheetData sheetId="3">
        <row r="1">
          <cell r="A1" t="str">
            <v>CÓDIGO</v>
          </cell>
        </row>
      </sheetData>
      <sheetData sheetId="4">
        <row r="1">
          <cell r="A1" t="str">
            <v>CÓDIGO</v>
          </cell>
        </row>
      </sheetData>
      <sheetData sheetId="5" refreshError="1">
        <row r="1">
          <cell r="A1" t="str">
            <v>CÓDIGO</v>
          </cell>
          <cell r="B1" t="str">
            <v>SERVIÇO</v>
          </cell>
          <cell r="C1" t="str">
            <v>UNID.</v>
          </cell>
          <cell r="D1" t="str">
            <v>CLS</v>
          </cell>
          <cell r="E1" t="str">
            <v>CUSTOADOTADO</v>
          </cell>
          <cell r="F1" t="str">
            <v>PROD</v>
          </cell>
          <cell r="G1" t="str">
            <v>PREÇO</v>
          </cell>
          <cell r="H1" t="str">
            <v>QUANT.</v>
          </cell>
          <cell r="I1" t="str">
            <v>REF</v>
          </cell>
          <cell r="J1" t="str">
            <v>TIPO</v>
          </cell>
          <cell r="K1" t="str">
            <v>CUSTO</v>
          </cell>
        </row>
        <row r="2">
          <cell r="A2" t="str">
            <v>C001</v>
          </cell>
        </row>
        <row r="3">
          <cell r="A3" t="str">
            <v>C002</v>
          </cell>
        </row>
        <row r="4">
          <cell r="A4" t="str">
            <v>C004</v>
          </cell>
        </row>
        <row r="5">
          <cell r="A5" t="str">
            <v>C008</v>
          </cell>
        </row>
        <row r="6">
          <cell r="A6" t="str">
            <v>C013</v>
          </cell>
        </row>
        <row r="7">
          <cell r="A7" t="str">
            <v>C014</v>
          </cell>
        </row>
        <row r="8">
          <cell r="A8" t="str">
            <v>C015</v>
          </cell>
        </row>
        <row r="9">
          <cell r="A9" t="str">
            <v>C020</v>
          </cell>
        </row>
        <row r="10">
          <cell r="A10" t="str">
            <v>C021</v>
          </cell>
        </row>
        <row r="11">
          <cell r="A11" t="str">
            <v>C023</v>
          </cell>
        </row>
        <row r="12">
          <cell r="A12" t="str">
            <v>C026</v>
          </cell>
        </row>
        <row r="13">
          <cell r="A13" t="str">
            <v>C027</v>
          </cell>
        </row>
        <row r="14">
          <cell r="A14" t="str">
            <v>C030</v>
          </cell>
        </row>
        <row r="15">
          <cell r="A15" t="str">
            <v>C032</v>
          </cell>
        </row>
        <row r="16">
          <cell r="A16" t="str">
            <v>C033</v>
          </cell>
        </row>
        <row r="17">
          <cell r="A17" t="str">
            <v>C034</v>
          </cell>
        </row>
        <row r="18">
          <cell r="A18" t="str">
            <v>C035</v>
          </cell>
        </row>
        <row r="19">
          <cell r="A19" t="str">
            <v>C036</v>
          </cell>
        </row>
        <row r="20">
          <cell r="A20" t="str">
            <v>C037</v>
          </cell>
        </row>
        <row r="21">
          <cell r="A21" t="str">
            <v>C038</v>
          </cell>
        </row>
        <row r="22">
          <cell r="A22" t="str">
            <v>C039</v>
          </cell>
        </row>
        <row r="23">
          <cell r="A23" t="str">
            <v>C040</v>
          </cell>
        </row>
        <row r="24">
          <cell r="A24" t="str">
            <v>C041</v>
          </cell>
        </row>
        <row r="25">
          <cell r="A25" t="str">
            <v>C042</v>
          </cell>
        </row>
        <row r="26">
          <cell r="A26" t="str">
            <v>C045</v>
          </cell>
        </row>
        <row r="27">
          <cell r="A27" t="str">
            <v>C046</v>
          </cell>
        </row>
        <row r="28">
          <cell r="A28" t="str">
            <v>C047</v>
          </cell>
        </row>
        <row r="29">
          <cell r="A29" t="str">
            <v>C048</v>
          </cell>
        </row>
        <row r="30">
          <cell r="A30" t="str">
            <v>C049</v>
          </cell>
        </row>
        <row r="31">
          <cell r="A31" t="str">
            <v>C050</v>
          </cell>
        </row>
        <row r="32">
          <cell r="A32" t="str">
            <v>C051</v>
          </cell>
        </row>
        <row r="33">
          <cell r="A33" t="str">
            <v>C052</v>
          </cell>
        </row>
        <row r="34">
          <cell r="A34" t="str">
            <v>C053</v>
          </cell>
        </row>
        <row r="35">
          <cell r="A35" t="str">
            <v>C054</v>
          </cell>
        </row>
        <row r="36">
          <cell r="A36" t="str">
            <v>C055</v>
          </cell>
        </row>
        <row r="37">
          <cell r="A37" t="str">
            <v>C057</v>
          </cell>
        </row>
        <row r="38">
          <cell r="A38" t="str">
            <v>C058</v>
          </cell>
        </row>
        <row r="39">
          <cell r="A39" t="str">
            <v>C060</v>
          </cell>
        </row>
        <row r="40">
          <cell r="A40" t="str">
            <v>C061</v>
          </cell>
        </row>
        <row r="41">
          <cell r="A41" t="str">
            <v>C062</v>
          </cell>
        </row>
        <row r="42">
          <cell r="A42" t="str">
            <v>C063</v>
          </cell>
        </row>
        <row r="43">
          <cell r="A43" t="str">
            <v>C064</v>
          </cell>
        </row>
        <row r="44">
          <cell r="A44" t="str">
            <v>C065</v>
          </cell>
        </row>
        <row r="45">
          <cell r="A45" t="str">
            <v>C069</v>
          </cell>
        </row>
        <row r="46">
          <cell r="A46" t="str">
            <v>C071</v>
          </cell>
        </row>
        <row r="47">
          <cell r="A47" t="str">
            <v>C072</v>
          </cell>
        </row>
        <row r="48">
          <cell r="A48" t="str">
            <v>C073</v>
          </cell>
        </row>
        <row r="49">
          <cell r="A49" t="str">
            <v>C074</v>
          </cell>
        </row>
        <row r="50">
          <cell r="A50" t="str">
            <v>C075</v>
          </cell>
        </row>
        <row r="51">
          <cell r="A51" t="str">
            <v>C076</v>
          </cell>
        </row>
        <row r="52">
          <cell r="A52" t="str">
            <v>C077</v>
          </cell>
        </row>
        <row r="53">
          <cell r="A53" t="str">
            <v>C080</v>
          </cell>
        </row>
        <row r="54">
          <cell r="A54" t="str">
            <v>C081</v>
          </cell>
        </row>
        <row r="55">
          <cell r="A55" t="str">
            <v>C082</v>
          </cell>
        </row>
        <row r="56">
          <cell r="A56" t="str">
            <v>C083</v>
          </cell>
        </row>
        <row r="57">
          <cell r="A57" t="str">
            <v>C084</v>
          </cell>
        </row>
        <row r="58">
          <cell r="A58" t="str">
            <v>C085</v>
          </cell>
        </row>
        <row r="59">
          <cell r="A59" t="str">
            <v>C089</v>
          </cell>
        </row>
        <row r="60">
          <cell r="A60" t="str">
            <v>C090</v>
          </cell>
        </row>
        <row r="61">
          <cell r="A61" t="str">
            <v>C093</v>
          </cell>
        </row>
        <row r="62">
          <cell r="A62" t="str">
            <v>C097</v>
          </cell>
        </row>
        <row r="63">
          <cell r="A63" t="str">
            <v>C098</v>
          </cell>
        </row>
        <row r="64">
          <cell r="A64" t="str">
            <v>C099</v>
          </cell>
        </row>
        <row r="65">
          <cell r="A65" t="str">
            <v>C100</v>
          </cell>
        </row>
        <row r="66">
          <cell r="A66" t="str">
            <v>C109</v>
          </cell>
        </row>
        <row r="67">
          <cell r="A67" t="str">
            <v>C110</v>
          </cell>
        </row>
        <row r="68">
          <cell r="A68" t="str">
            <v>C111</v>
          </cell>
        </row>
        <row r="69">
          <cell r="A69" t="str">
            <v>C112</v>
          </cell>
        </row>
        <row r="70">
          <cell r="A70" t="str">
            <v>C113</v>
          </cell>
        </row>
        <row r="71">
          <cell r="A71" t="str">
            <v>C114</v>
          </cell>
        </row>
        <row r="72">
          <cell r="A72" t="str">
            <v>C115</v>
          </cell>
        </row>
        <row r="73">
          <cell r="A73" t="str">
            <v>C116</v>
          </cell>
        </row>
        <row r="74">
          <cell r="A74" t="str">
            <v>C117</v>
          </cell>
        </row>
        <row r="75">
          <cell r="A75" t="str">
            <v>C119</v>
          </cell>
        </row>
        <row r="76">
          <cell r="A76" t="str">
            <v>C120</v>
          </cell>
        </row>
        <row r="77">
          <cell r="A77" t="str">
            <v>C126</v>
          </cell>
        </row>
        <row r="78">
          <cell r="A78" t="str">
            <v>C129</v>
          </cell>
        </row>
        <row r="79">
          <cell r="A79" t="str">
            <v>C130</v>
          </cell>
        </row>
        <row r="80">
          <cell r="A80" t="str">
            <v>C131</v>
          </cell>
        </row>
        <row r="81">
          <cell r="A81" t="str">
            <v>C133</v>
          </cell>
        </row>
        <row r="82">
          <cell r="A82" t="str">
            <v>C134</v>
          </cell>
        </row>
        <row r="83">
          <cell r="A83" t="str">
            <v>C135</v>
          </cell>
        </row>
        <row r="84">
          <cell r="A84" t="str">
            <v>C136</v>
          </cell>
        </row>
        <row r="85">
          <cell r="A85" t="str">
            <v>C137</v>
          </cell>
        </row>
        <row r="86">
          <cell r="A86" t="str">
            <v>C138</v>
          </cell>
        </row>
        <row r="87">
          <cell r="A87" t="str">
            <v>C139</v>
          </cell>
        </row>
        <row r="88">
          <cell r="A88" t="str">
            <v>C140</v>
          </cell>
        </row>
        <row r="89">
          <cell r="A89" t="str">
            <v>C141</v>
          </cell>
        </row>
        <row r="90">
          <cell r="A90" t="str">
            <v>C142</v>
          </cell>
        </row>
        <row r="91">
          <cell r="A91" t="str">
            <v>C143</v>
          </cell>
        </row>
        <row r="92">
          <cell r="A92" t="str">
            <v>C144</v>
          </cell>
        </row>
        <row r="93">
          <cell r="A93" t="str">
            <v>C145</v>
          </cell>
        </row>
        <row r="94">
          <cell r="A94" t="str">
            <v>C146</v>
          </cell>
        </row>
        <row r="95">
          <cell r="A95" t="str">
            <v>C147</v>
          </cell>
        </row>
        <row r="96">
          <cell r="A96" t="str">
            <v>C148</v>
          </cell>
        </row>
        <row r="97">
          <cell r="A97" t="str">
            <v>C149</v>
          </cell>
        </row>
        <row r="98">
          <cell r="A98" t="str">
            <v>C150</v>
          </cell>
        </row>
        <row r="99">
          <cell r="A99" t="str">
            <v>C151</v>
          </cell>
        </row>
        <row r="100">
          <cell r="A100" t="str">
            <v>C152</v>
          </cell>
        </row>
        <row r="101">
          <cell r="A101" t="str">
            <v>C153</v>
          </cell>
        </row>
        <row r="102">
          <cell r="A102" t="str">
            <v>C154</v>
          </cell>
        </row>
        <row r="103">
          <cell r="A103" t="str">
            <v>C155</v>
          </cell>
        </row>
        <row r="104">
          <cell r="A104" t="str">
            <v>C156</v>
          </cell>
        </row>
        <row r="105">
          <cell r="A105" t="str">
            <v>C157</v>
          </cell>
        </row>
        <row r="106">
          <cell r="A106" t="str">
            <v>C158</v>
          </cell>
        </row>
        <row r="107">
          <cell r="A107" t="str">
            <v>C159</v>
          </cell>
        </row>
        <row r="108">
          <cell r="A108" t="str">
            <v>C160</v>
          </cell>
        </row>
        <row r="109">
          <cell r="A109" t="str">
            <v>C161</v>
          </cell>
        </row>
        <row r="110">
          <cell r="A110" t="str">
            <v>C162</v>
          </cell>
        </row>
        <row r="111">
          <cell r="A111" t="str">
            <v>C163</v>
          </cell>
        </row>
        <row r="112">
          <cell r="A112" t="str">
            <v>C164</v>
          </cell>
        </row>
        <row r="113">
          <cell r="A113" t="str">
            <v>C165</v>
          </cell>
        </row>
        <row r="114">
          <cell r="A114" t="str">
            <v>C166</v>
          </cell>
        </row>
        <row r="115">
          <cell r="A115" t="str">
            <v>C167</v>
          </cell>
        </row>
        <row r="116">
          <cell r="A116" t="str">
            <v>C168</v>
          </cell>
        </row>
        <row r="117">
          <cell r="A117" t="str">
            <v>C169</v>
          </cell>
        </row>
        <row r="118">
          <cell r="A118" t="str">
            <v>C170</v>
          </cell>
        </row>
        <row r="119">
          <cell r="A119" t="str">
            <v>C171</v>
          </cell>
        </row>
        <row r="120">
          <cell r="A120" t="str">
            <v>C172</v>
          </cell>
        </row>
        <row r="121">
          <cell r="A121" t="str">
            <v>C173</v>
          </cell>
        </row>
        <row r="122">
          <cell r="A122" t="str">
            <v>C174</v>
          </cell>
        </row>
        <row r="123">
          <cell r="A123" t="str">
            <v>C175</v>
          </cell>
        </row>
        <row r="124">
          <cell r="A124" t="str">
            <v>C176</v>
          </cell>
        </row>
        <row r="125">
          <cell r="A125" t="str">
            <v>C177</v>
          </cell>
        </row>
        <row r="126">
          <cell r="A126" t="str">
            <v>C178</v>
          </cell>
        </row>
        <row r="127">
          <cell r="A127" t="str">
            <v>C179</v>
          </cell>
        </row>
        <row r="128">
          <cell r="A128" t="str">
            <v>C180</v>
          </cell>
        </row>
        <row r="129">
          <cell r="A129" t="str">
            <v>C181</v>
          </cell>
        </row>
        <row r="130">
          <cell r="A130" t="str">
            <v>C182</v>
          </cell>
        </row>
        <row r="131">
          <cell r="A131" t="str">
            <v>C183</v>
          </cell>
        </row>
        <row r="132">
          <cell r="A132" t="str">
            <v>C184</v>
          </cell>
        </row>
        <row r="133">
          <cell r="A133" t="str">
            <v>C185</v>
          </cell>
        </row>
        <row r="134">
          <cell r="A134" t="str">
            <v>C186</v>
          </cell>
        </row>
        <row r="135">
          <cell r="A135" t="str">
            <v>C187</v>
          </cell>
        </row>
        <row r="136">
          <cell r="A136" t="str">
            <v>C188</v>
          </cell>
        </row>
        <row r="137">
          <cell r="A137" t="str">
            <v>C189</v>
          </cell>
        </row>
        <row r="138">
          <cell r="A138" t="str">
            <v>C190</v>
          </cell>
        </row>
        <row r="139">
          <cell r="A139" t="str">
            <v>C191</v>
          </cell>
        </row>
        <row r="140">
          <cell r="A140" t="str">
            <v>C192</v>
          </cell>
        </row>
        <row r="141">
          <cell r="A141" t="str">
            <v>C193</v>
          </cell>
        </row>
        <row r="142">
          <cell r="A142" t="str">
            <v>C194</v>
          </cell>
        </row>
        <row r="143">
          <cell r="A143" t="str">
            <v>C195</v>
          </cell>
        </row>
        <row r="144">
          <cell r="A144" t="str">
            <v>C196</v>
          </cell>
        </row>
        <row r="145">
          <cell r="A145" t="str">
            <v>C197</v>
          </cell>
        </row>
        <row r="146">
          <cell r="A146" t="str">
            <v>C198</v>
          </cell>
        </row>
        <row r="147">
          <cell r="A147" t="str">
            <v>C199</v>
          </cell>
        </row>
        <row r="148">
          <cell r="A148" t="str">
            <v>C200</v>
          </cell>
        </row>
        <row r="149">
          <cell r="A149" t="str">
            <v>C201</v>
          </cell>
        </row>
        <row r="150">
          <cell r="A150" t="str">
            <v>C202</v>
          </cell>
        </row>
        <row r="151">
          <cell r="A151" t="str">
            <v>C207</v>
          </cell>
        </row>
        <row r="152">
          <cell r="A152" t="str">
            <v>C208</v>
          </cell>
        </row>
        <row r="153">
          <cell r="A153" t="str">
            <v>C210</v>
          </cell>
        </row>
        <row r="154">
          <cell r="A154" t="str">
            <v>C211</v>
          </cell>
        </row>
        <row r="155">
          <cell r="A155" t="str">
            <v>C212</v>
          </cell>
        </row>
        <row r="156">
          <cell r="A156" t="str">
            <v>C214</v>
          </cell>
        </row>
        <row r="157">
          <cell r="A157" t="str">
            <v>C215</v>
          </cell>
        </row>
        <row r="158">
          <cell r="A158" t="str">
            <v>C216</v>
          </cell>
        </row>
        <row r="159">
          <cell r="A159" t="str">
            <v>C217</v>
          </cell>
        </row>
        <row r="160">
          <cell r="A160" t="str">
            <v>C218</v>
          </cell>
        </row>
        <row r="161">
          <cell r="A161" t="str">
            <v>C219</v>
          </cell>
        </row>
        <row r="162">
          <cell r="A162" t="str">
            <v>C220</v>
          </cell>
        </row>
        <row r="163">
          <cell r="A163" t="str">
            <v>C221</v>
          </cell>
        </row>
        <row r="164">
          <cell r="A164" t="str">
            <v>C222</v>
          </cell>
        </row>
        <row r="165">
          <cell r="A165" t="str">
            <v>C223</v>
          </cell>
        </row>
        <row r="166">
          <cell r="A166" t="str">
            <v>C224</v>
          </cell>
        </row>
        <row r="167">
          <cell r="A167" t="str">
            <v>C225</v>
          </cell>
        </row>
        <row r="168">
          <cell r="A168" t="str">
            <v>C226</v>
          </cell>
        </row>
        <row r="169">
          <cell r="A169" t="str">
            <v>C227</v>
          </cell>
        </row>
        <row r="170">
          <cell r="A170" t="str">
            <v>C228</v>
          </cell>
        </row>
        <row r="171">
          <cell r="A171" t="str">
            <v>C229</v>
          </cell>
        </row>
        <row r="172">
          <cell r="A172" t="str">
            <v>C230</v>
          </cell>
        </row>
        <row r="173">
          <cell r="A173" t="str">
            <v>C231</v>
          </cell>
        </row>
        <row r="174">
          <cell r="A174" t="str">
            <v>C232</v>
          </cell>
        </row>
        <row r="175">
          <cell r="A175" t="str">
            <v>C233</v>
          </cell>
        </row>
        <row r="176">
          <cell r="A176" t="str">
            <v>C234</v>
          </cell>
        </row>
        <row r="177">
          <cell r="A177" t="str">
            <v>C235</v>
          </cell>
        </row>
        <row r="178">
          <cell r="A178" t="str">
            <v>C236</v>
          </cell>
        </row>
        <row r="179">
          <cell r="A179" t="str">
            <v>C237</v>
          </cell>
        </row>
        <row r="180">
          <cell r="A180" t="str">
            <v>C238</v>
          </cell>
        </row>
        <row r="181">
          <cell r="A181" t="str">
            <v>C239</v>
          </cell>
        </row>
        <row r="182">
          <cell r="A182" t="str">
            <v>C240</v>
          </cell>
        </row>
        <row r="183">
          <cell r="A183" t="str">
            <v>C241</v>
          </cell>
        </row>
        <row r="184">
          <cell r="A184" t="str">
            <v>C242</v>
          </cell>
        </row>
        <row r="185">
          <cell r="A185" t="str">
            <v>C243</v>
          </cell>
        </row>
        <row r="186">
          <cell r="A186" t="str">
            <v>C244</v>
          </cell>
        </row>
        <row r="187">
          <cell r="A187" t="str">
            <v>C245</v>
          </cell>
        </row>
        <row r="188">
          <cell r="A188" t="str">
            <v>C245a</v>
          </cell>
        </row>
        <row r="189">
          <cell r="A189" t="str">
            <v>C247</v>
          </cell>
        </row>
        <row r="190">
          <cell r="A190" t="str">
            <v>C250</v>
          </cell>
        </row>
        <row r="191">
          <cell r="A191" t="str">
            <v>C253</v>
          </cell>
        </row>
        <row r="192">
          <cell r="A192" t="str">
            <v>C254</v>
          </cell>
        </row>
        <row r="193">
          <cell r="A193" t="str">
            <v>C256</v>
          </cell>
        </row>
        <row r="194">
          <cell r="A194" t="str">
            <v>C257</v>
          </cell>
        </row>
        <row r="195">
          <cell r="A195" t="str">
            <v>C260</v>
          </cell>
        </row>
        <row r="196">
          <cell r="A196" t="str">
            <v>C261</v>
          </cell>
        </row>
        <row r="197">
          <cell r="A197" t="str">
            <v>C263</v>
          </cell>
        </row>
        <row r="198">
          <cell r="A198" t="str">
            <v>C264</v>
          </cell>
        </row>
        <row r="199">
          <cell r="A199" t="str">
            <v>C265</v>
          </cell>
        </row>
        <row r="200">
          <cell r="A200" t="str">
            <v>C266</v>
          </cell>
        </row>
        <row r="201">
          <cell r="A201" t="str">
            <v>C267</v>
          </cell>
        </row>
        <row r="202">
          <cell r="A202" t="str">
            <v>C268</v>
          </cell>
        </row>
        <row r="203">
          <cell r="A203" t="str">
            <v>C269</v>
          </cell>
        </row>
        <row r="204">
          <cell r="A204" t="str">
            <v>C270</v>
          </cell>
        </row>
        <row r="205">
          <cell r="A205" t="str">
            <v>C271</v>
          </cell>
        </row>
        <row r="206">
          <cell r="A206" t="str">
            <v>C272</v>
          </cell>
        </row>
        <row r="207">
          <cell r="A207" t="str">
            <v>C273</v>
          </cell>
        </row>
        <row r="208">
          <cell r="A208" t="str">
            <v>C274</v>
          </cell>
        </row>
        <row r="209">
          <cell r="A209" t="str">
            <v>C275</v>
          </cell>
        </row>
        <row r="210">
          <cell r="A210" t="str">
            <v>C277</v>
          </cell>
        </row>
        <row r="211">
          <cell r="A211" t="str">
            <v>C278</v>
          </cell>
        </row>
        <row r="212">
          <cell r="A212" t="str">
            <v>C279</v>
          </cell>
        </row>
        <row r="213">
          <cell r="A213" t="str">
            <v>C280</v>
          </cell>
        </row>
        <row r="214">
          <cell r="A214" t="str">
            <v>C281</v>
          </cell>
        </row>
        <row r="215">
          <cell r="A215" t="str">
            <v>C282</v>
          </cell>
        </row>
        <row r="216">
          <cell r="A216" t="str">
            <v>C283</v>
          </cell>
        </row>
        <row r="217">
          <cell r="A217" t="str">
            <v>C285</v>
          </cell>
        </row>
        <row r="218">
          <cell r="A218" t="str">
            <v>C286</v>
          </cell>
        </row>
        <row r="219">
          <cell r="A219" t="str">
            <v>C287</v>
          </cell>
        </row>
        <row r="220">
          <cell r="A220" t="str">
            <v>C289</v>
          </cell>
        </row>
        <row r="221">
          <cell r="A221" t="str">
            <v>C291</v>
          </cell>
        </row>
        <row r="222">
          <cell r="A222" t="str">
            <v>C292</v>
          </cell>
        </row>
        <row r="223">
          <cell r="A223" t="str">
            <v>C293</v>
          </cell>
        </row>
        <row r="224">
          <cell r="A224" t="str">
            <v>C296</v>
          </cell>
        </row>
        <row r="225">
          <cell r="A225" t="str">
            <v>C297</v>
          </cell>
        </row>
        <row r="226">
          <cell r="A226" t="str">
            <v>C298</v>
          </cell>
        </row>
        <row r="227">
          <cell r="A227" t="str">
            <v>C299</v>
          </cell>
        </row>
        <row r="228">
          <cell r="A228" t="str">
            <v>C300</v>
          </cell>
        </row>
        <row r="229">
          <cell r="A229" t="str">
            <v>C301</v>
          </cell>
        </row>
        <row r="230">
          <cell r="A230" t="str">
            <v>C302</v>
          </cell>
        </row>
        <row r="231">
          <cell r="A231" t="str">
            <v>C303</v>
          </cell>
        </row>
        <row r="232">
          <cell r="A232" t="str">
            <v>C304</v>
          </cell>
        </row>
        <row r="233">
          <cell r="A233" t="str">
            <v>C305</v>
          </cell>
        </row>
        <row r="234">
          <cell r="A234" t="str">
            <v>C306</v>
          </cell>
        </row>
        <row r="235">
          <cell r="A235" t="str">
            <v>C307</v>
          </cell>
        </row>
        <row r="236">
          <cell r="A236" t="str">
            <v>C308</v>
          </cell>
        </row>
        <row r="237">
          <cell r="A237" t="str">
            <v>C309</v>
          </cell>
        </row>
        <row r="238">
          <cell r="A238" t="str">
            <v>C310</v>
          </cell>
        </row>
        <row r="239">
          <cell r="A239" t="str">
            <v>C311</v>
          </cell>
        </row>
        <row r="240">
          <cell r="A240" t="str">
            <v>C312</v>
          </cell>
        </row>
        <row r="241">
          <cell r="A241" t="str">
            <v>C313</v>
          </cell>
        </row>
        <row r="242">
          <cell r="A242" t="str">
            <v>C314</v>
          </cell>
        </row>
        <row r="243">
          <cell r="A243" t="str">
            <v>C315</v>
          </cell>
        </row>
        <row r="244">
          <cell r="A244" t="str">
            <v>C316</v>
          </cell>
        </row>
        <row r="245">
          <cell r="A245" t="str">
            <v>C317</v>
          </cell>
        </row>
        <row r="246">
          <cell r="A246" t="str">
            <v>C318</v>
          </cell>
        </row>
        <row r="247">
          <cell r="A247" t="str">
            <v>C319</v>
          </cell>
        </row>
        <row r="248">
          <cell r="A248" t="str">
            <v>C320</v>
          </cell>
        </row>
        <row r="249">
          <cell r="A249" t="str">
            <v>C321</v>
          </cell>
        </row>
        <row r="250">
          <cell r="A250" t="str">
            <v>C322</v>
          </cell>
        </row>
        <row r="251">
          <cell r="A251" t="str">
            <v>C323</v>
          </cell>
        </row>
        <row r="252">
          <cell r="A252" t="str">
            <v>C324</v>
          </cell>
        </row>
        <row r="253">
          <cell r="A253" t="str">
            <v>C325</v>
          </cell>
        </row>
        <row r="254">
          <cell r="A254" t="str">
            <v>C326</v>
          </cell>
        </row>
        <row r="255">
          <cell r="A255" t="str">
            <v>C328</v>
          </cell>
        </row>
        <row r="256">
          <cell r="A256" t="str">
            <v>C329</v>
          </cell>
        </row>
        <row r="257">
          <cell r="A257" t="str">
            <v>C330</v>
          </cell>
        </row>
        <row r="258">
          <cell r="A258" t="str">
            <v>C500</v>
          </cell>
        </row>
        <row r="259">
          <cell r="A259" t="str">
            <v>C505</v>
          </cell>
        </row>
        <row r="260">
          <cell r="A260" t="str">
            <v>C510</v>
          </cell>
        </row>
        <row r="261">
          <cell r="A261" t="str">
            <v>C005</v>
          </cell>
        </row>
        <row r="262">
          <cell r="A262" t="str">
            <v>C006</v>
          </cell>
        </row>
        <row r="263">
          <cell r="A263" t="str">
            <v>C007</v>
          </cell>
        </row>
        <row r="264">
          <cell r="A264" t="str">
            <v>C016</v>
          </cell>
        </row>
        <row r="265">
          <cell r="A265" t="str">
            <v>C017</v>
          </cell>
        </row>
        <row r="266">
          <cell r="A266" t="str">
            <v>C018</v>
          </cell>
        </row>
        <row r="267">
          <cell r="A267" t="str">
            <v>C019</v>
          </cell>
        </row>
        <row r="268">
          <cell r="A268" t="str">
            <v>C022</v>
          </cell>
        </row>
        <row r="269">
          <cell r="A269" t="str">
            <v>C024</v>
          </cell>
        </row>
        <row r="270">
          <cell r="A270" t="str">
            <v>C025</v>
          </cell>
        </row>
        <row r="271">
          <cell r="A271" t="str">
            <v>C028</v>
          </cell>
        </row>
        <row r="272">
          <cell r="A272" t="str">
            <v>C029</v>
          </cell>
        </row>
        <row r="273">
          <cell r="A273" t="str">
            <v>C031</v>
          </cell>
        </row>
        <row r="274">
          <cell r="A274" t="str">
            <v>C043</v>
          </cell>
        </row>
        <row r="275">
          <cell r="A275" t="str">
            <v>C044</v>
          </cell>
        </row>
        <row r="276">
          <cell r="A276" t="str">
            <v>C056</v>
          </cell>
        </row>
        <row r="277">
          <cell r="A277" t="str">
            <v>C059</v>
          </cell>
        </row>
        <row r="278">
          <cell r="A278" t="str">
            <v>C066</v>
          </cell>
        </row>
        <row r="279">
          <cell r="A279" t="str">
            <v>C067</v>
          </cell>
        </row>
        <row r="280">
          <cell r="A280" t="str">
            <v>C068</v>
          </cell>
        </row>
        <row r="281">
          <cell r="A281" t="str">
            <v>C070</v>
          </cell>
        </row>
        <row r="282">
          <cell r="A282" t="str">
            <v>C078</v>
          </cell>
        </row>
        <row r="283">
          <cell r="A283" t="str">
            <v>C079</v>
          </cell>
        </row>
        <row r="284">
          <cell r="A284" t="str">
            <v>C086</v>
          </cell>
        </row>
        <row r="285">
          <cell r="A285" t="str">
            <v>C087</v>
          </cell>
        </row>
        <row r="286">
          <cell r="A286" t="str">
            <v>C088</v>
          </cell>
        </row>
        <row r="287">
          <cell r="A287" t="str">
            <v>C091</v>
          </cell>
        </row>
        <row r="288">
          <cell r="A288" t="str">
            <v>C092</v>
          </cell>
        </row>
        <row r="289">
          <cell r="A289" t="str">
            <v>C094</v>
          </cell>
        </row>
        <row r="290">
          <cell r="A290" t="str">
            <v>C095</v>
          </cell>
        </row>
        <row r="291">
          <cell r="A291" t="str">
            <v>C096</v>
          </cell>
        </row>
        <row r="292">
          <cell r="A292" t="str">
            <v>C101</v>
          </cell>
        </row>
        <row r="293">
          <cell r="A293" t="str">
            <v>C102</v>
          </cell>
        </row>
        <row r="294">
          <cell r="A294" t="str">
            <v>C103</v>
          </cell>
        </row>
        <row r="295">
          <cell r="A295" t="str">
            <v>C104</v>
          </cell>
        </row>
        <row r="296">
          <cell r="A296" t="str">
            <v>C105</v>
          </cell>
        </row>
        <row r="297">
          <cell r="A297" t="str">
            <v>C106</v>
          </cell>
        </row>
        <row r="298">
          <cell r="A298" t="str">
            <v>C107</v>
          </cell>
        </row>
        <row r="299">
          <cell r="A299" t="str">
            <v>C108</v>
          </cell>
        </row>
        <row r="300">
          <cell r="A300" t="str">
            <v>C118</v>
          </cell>
        </row>
        <row r="301">
          <cell r="A301" t="str">
            <v>C121</v>
          </cell>
        </row>
        <row r="302">
          <cell r="A302" t="str">
            <v>C122</v>
          </cell>
        </row>
        <row r="303">
          <cell r="A303" t="str">
            <v>C123</v>
          </cell>
        </row>
        <row r="304">
          <cell r="A304" t="str">
            <v>C124</v>
          </cell>
        </row>
        <row r="305">
          <cell r="A305" t="str">
            <v>C125</v>
          </cell>
        </row>
        <row r="306">
          <cell r="A306" t="str">
            <v>C127</v>
          </cell>
        </row>
        <row r="307">
          <cell r="A307" t="str">
            <v>C128</v>
          </cell>
        </row>
        <row r="308">
          <cell r="A308" t="str">
            <v>C132</v>
          </cell>
        </row>
        <row r="309">
          <cell r="A309" t="str">
            <v>C203</v>
          </cell>
        </row>
        <row r="310">
          <cell r="A310" t="str">
            <v>C204</v>
          </cell>
        </row>
        <row r="311">
          <cell r="A311" t="str">
            <v>C205</v>
          </cell>
        </row>
        <row r="312">
          <cell r="A312" t="str">
            <v>C206</v>
          </cell>
        </row>
        <row r="313">
          <cell r="A313" t="str">
            <v>C209</v>
          </cell>
        </row>
        <row r="314">
          <cell r="A314" t="str">
            <v>C213</v>
          </cell>
        </row>
        <row r="315">
          <cell r="A315" t="str">
            <v>C246</v>
          </cell>
        </row>
        <row r="316">
          <cell r="A316" t="str">
            <v>C248</v>
          </cell>
        </row>
        <row r="317">
          <cell r="A317" t="str">
            <v>C249</v>
          </cell>
        </row>
        <row r="318">
          <cell r="A318" t="str">
            <v>C251</v>
          </cell>
        </row>
        <row r="319">
          <cell r="A319" t="str">
            <v>C252</v>
          </cell>
        </row>
        <row r="320">
          <cell r="A320" t="str">
            <v>C255</v>
          </cell>
        </row>
        <row r="321">
          <cell r="A321" t="str">
            <v>C258</v>
          </cell>
        </row>
        <row r="322">
          <cell r="A322" t="str">
            <v>C259</v>
          </cell>
        </row>
        <row r="323">
          <cell r="A323" t="str">
            <v>C262</v>
          </cell>
        </row>
        <row r="324">
          <cell r="A324" t="str">
            <v>C284</v>
          </cell>
        </row>
        <row r="325">
          <cell r="A325" t="str">
            <v>C288</v>
          </cell>
        </row>
        <row r="326">
          <cell r="A326" t="str">
            <v>C290</v>
          </cell>
        </row>
        <row r="327">
          <cell r="A327" t="str">
            <v>C294</v>
          </cell>
        </row>
        <row r="328">
          <cell r="A328" t="str">
            <v>C295</v>
          </cell>
        </row>
      </sheetData>
      <sheetData sheetId="6" refreshError="1">
        <row r="1">
          <cell r="A1" t="str">
            <v>CÓDIGO</v>
          </cell>
          <cell r="B1" t="str">
            <v>INSUMO</v>
          </cell>
          <cell r="C1" t="str">
            <v>UNID</v>
          </cell>
          <cell r="D1" t="str">
            <v>CLS</v>
          </cell>
          <cell r="E1" t="str">
            <v>COTAÇÃO</v>
          </cell>
          <cell r="F1" t="str">
            <v>CUN IMP</v>
          </cell>
          <cell r="G1" t="str">
            <v>COTAÇÕES</v>
          </cell>
        </row>
        <row r="2">
          <cell r="A2" t="str">
            <v>10101</v>
          </cell>
        </row>
        <row r="3">
          <cell r="A3" t="str">
            <v>10106</v>
          </cell>
        </row>
        <row r="4">
          <cell r="A4" t="str">
            <v>10110</v>
          </cell>
        </row>
        <row r="5">
          <cell r="A5" t="str">
            <v>10111</v>
          </cell>
        </row>
        <row r="6">
          <cell r="A6" t="str">
            <v>10113</v>
          </cell>
        </row>
        <row r="7">
          <cell r="A7" t="str">
            <v>10115</v>
          </cell>
        </row>
        <row r="8">
          <cell r="A8" t="str">
            <v>10118</v>
          </cell>
        </row>
        <row r="9">
          <cell r="A9" t="str">
            <v>10120</v>
          </cell>
        </row>
        <row r="10">
          <cell r="A10" t="str">
            <v>10121</v>
          </cell>
        </row>
        <row r="11">
          <cell r="A11" t="str">
            <v>10128</v>
          </cell>
        </row>
        <row r="12">
          <cell r="A12" t="str">
            <v>10130</v>
          </cell>
        </row>
        <row r="13">
          <cell r="A13" t="str">
            <v>10139</v>
          </cell>
        </row>
        <row r="14">
          <cell r="A14" t="str">
            <v>10140</v>
          </cell>
        </row>
        <row r="15">
          <cell r="A15" t="str">
            <v>10143</v>
          </cell>
        </row>
        <row r="16">
          <cell r="A16" t="str">
            <v>10144</v>
          </cell>
        </row>
        <row r="17">
          <cell r="A17" t="str">
            <v>10146</v>
          </cell>
        </row>
        <row r="18">
          <cell r="A18" t="str">
            <v>10149</v>
          </cell>
        </row>
        <row r="19">
          <cell r="A19" t="str">
            <v>10152</v>
          </cell>
        </row>
        <row r="20">
          <cell r="A20" t="str">
            <v>20372</v>
          </cell>
        </row>
        <row r="21">
          <cell r="A21" t="str">
            <v>20379</v>
          </cell>
        </row>
        <row r="22">
          <cell r="A22" t="str">
            <v>20380</v>
          </cell>
        </row>
        <row r="23">
          <cell r="A23" t="str">
            <v>20384</v>
          </cell>
        </row>
        <row r="24">
          <cell r="A24" t="str">
            <v>20385</v>
          </cell>
        </row>
        <row r="25">
          <cell r="A25" t="str">
            <v>20399</v>
          </cell>
        </row>
        <row r="26">
          <cell r="A26" t="str">
            <v>20400</v>
          </cell>
        </row>
        <row r="27">
          <cell r="A27" t="str">
            <v>20503</v>
          </cell>
        </row>
        <row r="28">
          <cell r="A28" t="str">
            <v>20505</v>
          </cell>
        </row>
        <row r="29">
          <cell r="A29" t="str">
            <v>20508</v>
          </cell>
        </row>
        <row r="30">
          <cell r="A30" t="str">
            <v>20509</v>
          </cell>
        </row>
        <row r="31">
          <cell r="A31" t="str">
            <v>20510</v>
          </cell>
        </row>
        <row r="32">
          <cell r="A32" t="str">
            <v>20517</v>
          </cell>
        </row>
        <row r="33">
          <cell r="A33" t="str">
            <v>20522</v>
          </cell>
        </row>
        <row r="34">
          <cell r="A34" t="str">
            <v>20579</v>
          </cell>
        </row>
        <row r="35">
          <cell r="A35" t="str">
            <v>21009</v>
          </cell>
        </row>
        <row r="36">
          <cell r="A36" t="str">
            <v>21016</v>
          </cell>
        </row>
        <row r="37">
          <cell r="A37" t="str">
            <v>21030</v>
          </cell>
        </row>
        <row r="38">
          <cell r="A38" t="str">
            <v>21032</v>
          </cell>
        </row>
        <row r="39">
          <cell r="A39" t="str">
            <v>21103</v>
          </cell>
        </row>
        <row r="40">
          <cell r="A40" t="str">
            <v>21208</v>
          </cell>
        </row>
        <row r="41">
          <cell r="A41" t="str">
            <v>21503</v>
          </cell>
        </row>
        <row r="42">
          <cell r="A42" t="str">
            <v>21517</v>
          </cell>
        </row>
        <row r="43">
          <cell r="A43" t="str">
            <v>21533</v>
          </cell>
        </row>
        <row r="44">
          <cell r="A44" t="str">
            <v>21534</v>
          </cell>
        </row>
        <row r="45">
          <cell r="A45" t="str">
            <v>21540</v>
          </cell>
        </row>
        <row r="46">
          <cell r="A46" t="str">
            <v>21545</v>
          </cell>
        </row>
        <row r="47">
          <cell r="A47" t="str">
            <v>21550</v>
          </cell>
        </row>
        <row r="48">
          <cell r="A48" t="str">
            <v>21555</v>
          </cell>
        </row>
        <row r="49">
          <cell r="A49" t="str">
            <v>21556</v>
          </cell>
        </row>
        <row r="50">
          <cell r="A50" t="str">
            <v>21557</v>
          </cell>
        </row>
        <row r="51">
          <cell r="A51" t="str">
            <v>21558</v>
          </cell>
        </row>
        <row r="52">
          <cell r="A52" t="str">
            <v>21559</v>
          </cell>
        </row>
        <row r="53">
          <cell r="A53" t="str">
            <v>21560</v>
          </cell>
        </row>
        <row r="54">
          <cell r="A54" t="str">
            <v>21561</v>
          </cell>
        </row>
        <row r="55">
          <cell r="A55" t="str">
            <v>23515</v>
          </cell>
        </row>
        <row r="56">
          <cell r="A56" t="str">
            <v>24019</v>
          </cell>
        </row>
        <row r="57">
          <cell r="A57" t="str">
            <v>24070</v>
          </cell>
        </row>
        <row r="58">
          <cell r="A58" t="str">
            <v>24072</v>
          </cell>
        </row>
        <row r="59">
          <cell r="A59" t="str">
            <v>24502</v>
          </cell>
        </row>
        <row r="60">
          <cell r="A60" t="str">
            <v>26549</v>
          </cell>
        </row>
        <row r="61">
          <cell r="A61" t="str">
            <v>26550</v>
          </cell>
        </row>
        <row r="62">
          <cell r="A62" t="str">
            <v>26560</v>
          </cell>
        </row>
        <row r="63">
          <cell r="A63" t="str">
            <v>26569</v>
          </cell>
        </row>
        <row r="64">
          <cell r="A64" t="str">
            <v>27001</v>
          </cell>
        </row>
        <row r="65">
          <cell r="A65" t="str">
            <v>27010</v>
          </cell>
        </row>
        <row r="66">
          <cell r="A66" t="str">
            <v>27504</v>
          </cell>
        </row>
        <row r="67">
          <cell r="A67" t="str">
            <v>27508</v>
          </cell>
        </row>
        <row r="68">
          <cell r="A68" t="str">
            <v>28001</v>
          </cell>
        </row>
        <row r="69">
          <cell r="A69" t="str">
            <v>28008</v>
          </cell>
        </row>
        <row r="70">
          <cell r="A70" t="str">
            <v>28011</v>
          </cell>
        </row>
        <row r="71">
          <cell r="A71" t="str">
            <v>30370</v>
          </cell>
        </row>
        <row r="72">
          <cell r="A72" t="str">
            <v>31010</v>
          </cell>
        </row>
        <row r="73">
          <cell r="A73" t="str">
            <v>31011</v>
          </cell>
        </row>
        <row r="74">
          <cell r="A74" t="str">
            <v>31012</v>
          </cell>
        </row>
        <row r="75">
          <cell r="A75" t="str">
            <v>34004</v>
          </cell>
        </row>
        <row r="76">
          <cell r="A76" t="str">
            <v>34103</v>
          </cell>
        </row>
        <row r="77">
          <cell r="A77" t="str">
            <v>34502</v>
          </cell>
        </row>
        <row r="78">
          <cell r="A78" t="str">
            <v>35003</v>
          </cell>
        </row>
        <row r="79">
          <cell r="A79" t="str">
            <v>35506</v>
          </cell>
        </row>
        <row r="80">
          <cell r="A80" t="str">
            <v>35507</v>
          </cell>
        </row>
        <row r="81">
          <cell r="A81" t="str">
            <v>35516</v>
          </cell>
        </row>
        <row r="82">
          <cell r="A82" t="str">
            <v>36003</v>
          </cell>
        </row>
        <row r="83">
          <cell r="A83" t="str">
            <v>36004</v>
          </cell>
        </row>
        <row r="84">
          <cell r="A84" t="str">
            <v>36005</v>
          </cell>
        </row>
        <row r="85">
          <cell r="A85" t="str">
            <v>36010</v>
          </cell>
        </row>
        <row r="86">
          <cell r="A86" t="str">
            <v>36011</v>
          </cell>
        </row>
        <row r="87">
          <cell r="A87" t="str">
            <v>36012</v>
          </cell>
        </row>
        <row r="88">
          <cell r="A88" t="str">
            <v>36013</v>
          </cell>
        </row>
        <row r="89">
          <cell r="A89" t="str">
            <v>36014</v>
          </cell>
        </row>
        <row r="90">
          <cell r="A90" t="str">
            <v>36015</v>
          </cell>
        </row>
        <row r="91">
          <cell r="A91" t="str">
            <v>36016</v>
          </cell>
        </row>
        <row r="92">
          <cell r="A92" t="str">
            <v>37010</v>
          </cell>
        </row>
        <row r="93">
          <cell r="A93" t="str">
            <v>37043</v>
          </cell>
        </row>
        <row r="94">
          <cell r="A94" t="str">
            <v>37514</v>
          </cell>
        </row>
        <row r="95">
          <cell r="A95" t="str">
            <v>37551</v>
          </cell>
        </row>
        <row r="96">
          <cell r="A96" t="str">
            <v>38001</v>
          </cell>
        </row>
        <row r="97">
          <cell r="A97" t="str">
            <v>38010</v>
          </cell>
        </row>
        <row r="98">
          <cell r="A98" t="str">
            <v>38013</v>
          </cell>
        </row>
        <row r="99">
          <cell r="A99" t="str">
            <v>38014</v>
          </cell>
        </row>
        <row r="100">
          <cell r="A100" t="str">
            <v>38022</v>
          </cell>
        </row>
        <row r="101">
          <cell r="A101" t="str">
            <v>38025</v>
          </cell>
        </row>
        <row r="102">
          <cell r="A102" t="str">
            <v>38509</v>
          </cell>
        </row>
        <row r="103">
          <cell r="A103" t="str">
            <v>38511</v>
          </cell>
        </row>
        <row r="104">
          <cell r="A104" t="str">
            <v>39001</v>
          </cell>
        </row>
        <row r="105">
          <cell r="A105" t="str">
            <v>39002</v>
          </cell>
        </row>
        <row r="106">
          <cell r="A106" t="str">
            <v>39013</v>
          </cell>
        </row>
        <row r="107">
          <cell r="A107" t="str">
            <v>39016</v>
          </cell>
        </row>
        <row r="108">
          <cell r="A108" t="str">
            <v>40101</v>
          </cell>
        </row>
        <row r="109">
          <cell r="A109" t="str">
            <v>40102</v>
          </cell>
        </row>
        <row r="110">
          <cell r="A110" t="str">
            <v>40103</v>
          </cell>
        </row>
        <row r="111">
          <cell r="A111" t="str">
            <v>40104</v>
          </cell>
        </row>
        <row r="112">
          <cell r="A112" t="str">
            <v>40501</v>
          </cell>
        </row>
        <row r="113">
          <cell r="A113" t="str">
            <v>40502</v>
          </cell>
        </row>
        <row r="114">
          <cell r="A114" t="str">
            <v>40503</v>
          </cell>
        </row>
        <row r="115">
          <cell r="A115" t="str">
            <v>40504</v>
          </cell>
        </row>
        <row r="116">
          <cell r="A116" t="str">
            <v>40505</v>
          </cell>
        </row>
        <row r="117">
          <cell r="A117" t="str">
            <v>40507</v>
          </cell>
        </row>
        <row r="118">
          <cell r="A118" t="str">
            <v>40508</v>
          </cell>
        </row>
        <row r="119">
          <cell r="A119" t="str">
            <v>40509</v>
          </cell>
        </row>
        <row r="120">
          <cell r="A120" t="str">
            <v>40510</v>
          </cell>
        </row>
        <row r="121">
          <cell r="A121" t="str">
            <v>40511</v>
          </cell>
        </row>
        <row r="122">
          <cell r="A122" t="str">
            <v>40512</v>
          </cell>
        </row>
        <row r="123">
          <cell r="A123" t="str">
            <v>40513</v>
          </cell>
        </row>
        <row r="124">
          <cell r="A124" t="str">
            <v>40514</v>
          </cell>
        </row>
        <row r="125">
          <cell r="A125" t="str">
            <v>41000</v>
          </cell>
        </row>
        <row r="126">
          <cell r="A126" t="str">
            <v>41001</v>
          </cell>
        </row>
        <row r="127">
          <cell r="A127" t="str">
            <v>41003</v>
          </cell>
        </row>
        <row r="128">
          <cell r="A128" t="str">
            <v>41501</v>
          </cell>
        </row>
        <row r="129">
          <cell r="A129" t="str">
            <v>47505</v>
          </cell>
        </row>
        <row r="130">
          <cell r="A130" t="str">
            <v>50101</v>
          </cell>
        </row>
        <row r="131">
          <cell r="A131" t="str">
            <v>50102</v>
          </cell>
        </row>
        <row r="132">
          <cell r="A132" t="str">
            <v>50103</v>
          </cell>
        </row>
        <row r="133">
          <cell r="A133" t="str">
            <v>50104</v>
          </cell>
        </row>
        <row r="134">
          <cell r="A134" t="str">
            <v>50105</v>
          </cell>
        </row>
        <row r="135">
          <cell r="A135" t="str">
            <v>50106</v>
          </cell>
        </row>
        <row r="136">
          <cell r="A136" t="str">
            <v>50107</v>
          </cell>
        </row>
        <row r="137">
          <cell r="A137" t="str">
            <v>50108</v>
          </cell>
        </row>
        <row r="138">
          <cell r="A138" t="str">
            <v>50109</v>
          </cell>
        </row>
        <row r="139">
          <cell r="A139" t="str">
            <v>50201</v>
          </cell>
        </row>
        <row r="140">
          <cell r="A140" t="str">
            <v>50202</v>
          </cell>
        </row>
        <row r="141">
          <cell r="A141" t="str">
            <v>50203</v>
          </cell>
        </row>
        <row r="142">
          <cell r="A142" t="str">
            <v>50204</v>
          </cell>
        </row>
        <row r="143">
          <cell r="A143" t="str">
            <v>50205</v>
          </cell>
        </row>
        <row r="144">
          <cell r="A144" t="str">
            <v>50206</v>
          </cell>
        </row>
        <row r="145">
          <cell r="A145" t="str">
            <v>50207</v>
          </cell>
        </row>
        <row r="146">
          <cell r="A146" t="str">
            <v>50208</v>
          </cell>
        </row>
        <row r="147">
          <cell r="A147" t="str">
            <v>50209</v>
          </cell>
        </row>
        <row r="148">
          <cell r="A148" t="str">
            <v>50210</v>
          </cell>
        </row>
        <row r="149">
          <cell r="A149" t="str">
            <v>50211</v>
          </cell>
        </row>
        <row r="150">
          <cell r="A150" t="str">
            <v>50212</v>
          </cell>
        </row>
        <row r="151">
          <cell r="A151" t="str">
            <v>50213</v>
          </cell>
        </row>
        <row r="152">
          <cell r="A152" t="str">
            <v>50214</v>
          </cell>
        </row>
        <row r="153">
          <cell r="A153" t="str">
            <v>50215</v>
          </cell>
        </row>
        <row r="154">
          <cell r="A154" t="str">
            <v>50216</v>
          </cell>
        </row>
        <row r="155">
          <cell r="A155" t="str">
            <v>50217</v>
          </cell>
        </row>
        <row r="156">
          <cell r="A156" t="str">
            <v>50218</v>
          </cell>
        </row>
        <row r="157">
          <cell r="A157" t="str">
            <v>50219</v>
          </cell>
        </row>
        <row r="158">
          <cell r="A158" t="str">
            <v>50220</v>
          </cell>
        </row>
        <row r="159">
          <cell r="A159" t="str">
            <v>50221</v>
          </cell>
        </row>
        <row r="160">
          <cell r="A160" t="str">
            <v>50222</v>
          </cell>
        </row>
        <row r="161">
          <cell r="A161" t="str">
            <v>50223</v>
          </cell>
        </row>
        <row r="162">
          <cell r="A162" t="str">
            <v>50224</v>
          </cell>
        </row>
        <row r="163">
          <cell r="A163" t="str">
            <v>50225</v>
          </cell>
        </row>
        <row r="164">
          <cell r="A164" t="str">
            <v>50226</v>
          </cell>
        </row>
        <row r="165">
          <cell r="A165" t="str">
            <v>50227</v>
          </cell>
        </row>
        <row r="166">
          <cell r="A166" t="str">
            <v>50228</v>
          </cell>
        </row>
        <row r="167">
          <cell r="A167" t="str">
            <v>50229</v>
          </cell>
        </row>
        <row r="168">
          <cell r="A168" t="str">
            <v>50230</v>
          </cell>
        </row>
        <row r="169">
          <cell r="A169" t="str">
            <v>50231</v>
          </cell>
        </row>
        <row r="170">
          <cell r="A170" t="str">
            <v>50232</v>
          </cell>
        </row>
        <row r="171">
          <cell r="A171" t="str">
            <v>50233</v>
          </cell>
        </row>
        <row r="172">
          <cell r="A172" t="str">
            <v>50234</v>
          </cell>
        </row>
        <row r="173">
          <cell r="A173" t="str">
            <v>50301</v>
          </cell>
        </row>
        <row r="174">
          <cell r="A174" t="str">
            <v>50302</v>
          </cell>
        </row>
        <row r="175">
          <cell r="A175" t="str">
            <v>50303</v>
          </cell>
        </row>
        <row r="176">
          <cell r="A176" t="str">
            <v>50304</v>
          </cell>
        </row>
        <row r="177">
          <cell r="A177" t="str">
            <v>50305</v>
          </cell>
        </row>
        <row r="178">
          <cell r="A178" t="str">
            <v>50306</v>
          </cell>
        </row>
        <row r="179">
          <cell r="A179" t="str">
            <v>50307</v>
          </cell>
        </row>
        <row r="180">
          <cell r="A180" t="str">
            <v>50308</v>
          </cell>
        </row>
        <row r="181">
          <cell r="A181" t="str">
            <v>50309</v>
          </cell>
        </row>
        <row r="182">
          <cell r="A182" t="str">
            <v>50310</v>
          </cell>
        </row>
        <row r="183">
          <cell r="A183" t="str">
            <v>50311</v>
          </cell>
        </row>
        <row r="184">
          <cell r="A184" t="str">
            <v>50312</v>
          </cell>
        </row>
        <row r="185">
          <cell r="A185" t="str">
            <v>50313</v>
          </cell>
        </row>
        <row r="186">
          <cell r="A186" t="str">
            <v>50314</v>
          </cell>
        </row>
        <row r="187">
          <cell r="A187" t="str">
            <v>50315</v>
          </cell>
        </row>
        <row r="188">
          <cell r="A188" t="str">
            <v>50316</v>
          </cell>
        </row>
        <row r="189">
          <cell r="A189" t="str">
            <v>50317</v>
          </cell>
        </row>
        <row r="190">
          <cell r="A190" t="str">
            <v>50318</v>
          </cell>
        </row>
        <row r="191">
          <cell r="A191" t="str">
            <v>50319</v>
          </cell>
        </row>
        <row r="192">
          <cell r="A192" t="str">
            <v>50320</v>
          </cell>
        </row>
        <row r="193">
          <cell r="A193" t="str">
            <v>50321</v>
          </cell>
        </row>
        <row r="194">
          <cell r="A194" t="str">
            <v>50322</v>
          </cell>
        </row>
        <row r="195">
          <cell r="A195" t="str">
            <v>50323</v>
          </cell>
        </row>
        <row r="196">
          <cell r="A196" t="str">
            <v>50324</v>
          </cell>
        </row>
        <row r="197">
          <cell r="A197" t="str">
            <v>50325</v>
          </cell>
        </row>
        <row r="198">
          <cell r="A198" t="str">
            <v>50401</v>
          </cell>
        </row>
        <row r="199">
          <cell r="A199" t="str">
            <v>50402</v>
          </cell>
        </row>
        <row r="200">
          <cell r="A200" t="str">
            <v>50403</v>
          </cell>
        </row>
        <row r="201">
          <cell r="A201" t="str">
            <v>50404</v>
          </cell>
        </row>
        <row r="202">
          <cell r="A202" t="str">
            <v>50405</v>
          </cell>
        </row>
        <row r="203">
          <cell r="A203" t="str">
            <v>50406</v>
          </cell>
        </row>
        <row r="204">
          <cell r="A204" t="str">
            <v>50407</v>
          </cell>
        </row>
        <row r="205">
          <cell r="A205" t="str">
            <v>50408</v>
          </cell>
        </row>
        <row r="206">
          <cell r="A206" t="str">
            <v>50409</v>
          </cell>
        </row>
        <row r="207">
          <cell r="A207" t="str">
            <v>50409a</v>
          </cell>
        </row>
        <row r="208">
          <cell r="A208" t="str">
            <v>50410</v>
          </cell>
        </row>
        <row r="209">
          <cell r="A209" t="str">
            <v>50411</v>
          </cell>
        </row>
        <row r="210">
          <cell r="A210" t="str">
            <v>50412</v>
          </cell>
        </row>
        <row r="211">
          <cell r="A211" t="str">
            <v>50413</v>
          </cell>
        </row>
        <row r="212">
          <cell r="A212" t="str">
            <v>50414</v>
          </cell>
        </row>
        <row r="213">
          <cell r="A213" t="str">
            <v>50415</v>
          </cell>
        </row>
        <row r="214">
          <cell r="A214" t="str">
            <v>50416</v>
          </cell>
        </row>
        <row r="215">
          <cell r="A215" t="str">
            <v>50500</v>
          </cell>
        </row>
        <row r="216">
          <cell r="A216" t="str">
            <v>50502</v>
          </cell>
        </row>
        <row r="217">
          <cell r="A217" t="str">
            <v>50503</v>
          </cell>
        </row>
        <row r="218">
          <cell r="A218" t="str">
            <v>50504</v>
          </cell>
        </row>
        <row r="219">
          <cell r="A219" t="str">
            <v>60503</v>
          </cell>
        </row>
        <row r="220">
          <cell r="A220" t="str">
            <v>60504</v>
          </cell>
        </row>
        <row r="221">
          <cell r="A221" t="str">
            <v>60505</v>
          </cell>
        </row>
        <row r="222">
          <cell r="A222" t="str">
            <v>60507</v>
          </cell>
        </row>
        <row r="223">
          <cell r="A223" t="str">
            <v>60508</v>
          </cell>
        </row>
        <row r="224">
          <cell r="A224" t="str">
            <v>60510</v>
          </cell>
        </row>
        <row r="225">
          <cell r="A225" t="str">
            <v>60511</v>
          </cell>
        </row>
        <row r="226">
          <cell r="A226" t="str">
            <v>60512</v>
          </cell>
        </row>
        <row r="227">
          <cell r="A227" t="str">
            <v>60514</v>
          </cell>
        </row>
        <row r="228">
          <cell r="A228" t="str">
            <v>60515</v>
          </cell>
        </row>
        <row r="229">
          <cell r="A229" t="str">
            <v>60516</v>
          </cell>
        </row>
        <row r="230">
          <cell r="A230" t="str">
            <v>60517</v>
          </cell>
        </row>
        <row r="231">
          <cell r="A231" t="str">
            <v>60518</v>
          </cell>
        </row>
        <row r="232">
          <cell r="A232" t="str">
            <v>60519</v>
          </cell>
        </row>
        <row r="233">
          <cell r="A233" t="str">
            <v>60520</v>
          </cell>
        </row>
        <row r="234">
          <cell r="A234" t="str">
            <v>62530</v>
          </cell>
        </row>
        <row r="235">
          <cell r="A235" t="str">
            <v>62543</v>
          </cell>
        </row>
        <row r="236">
          <cell r="A236" t="str">
            <v>64001</v>
          </cell>
        </row>
        <row r="237">
          <cell r="A237" t="str">
            <v>64010</v>
          </cell>
        </row>
        <row r="238">
          <cell r="A238" t="str">
            <v>64504</v>
          </cell>
        </row>
        <row r="239">
          <cell r="A239" t="str">
            <v>65501</v>
          </cell>
        </row>
        <row r="240">
          <cell r="A240" t="str">
            <v>65502</v>
          </cell>
        </row>
        <row r="241">
          <cell r="A241" t="str">
            <v>65507</v>
          </cell>
        </row>
        <row r="242">
          <cell r="A242" t="str">
            <v>65508</v>
          </cell>
        </row>
        <row r="243">
          <cell r="A243" t="str">
            <v>65509</v>
          </cell>
        </row>
        <row r="244">
          <cell r="A244" t="str">
            <v>65511</v>
          </cell>
        </row>
        <row r="245">
          <cell r="A245" t="str">
            <v>65512</v>
          </cell>
        </row>
        <row r="246">
          <cell r="A246" t="str">
            <v>65513</v>
          </cell>
        </row>
        <row r="247">
          <cell r="A247" t="str">
            <v>65514</v>
          </cell>
        </row>
        <row r="248">
          <cell r="A248" t="str">
            <v>65515</v>
          </cell>
        </row>
        <row r="249">
          <cell r="A249" t="str">
            <v>65516</v>
          </cell>
        </row>
        <row r="250">
          <cell r="A250" t="str">
            <v>65517</v>
          </cell>
        </row>
        <row r="251">
          <cell r="A251" t="str">
            <v>66009</v>
          </cell>
        </row>
        <row r="252">
          <cell r="A252" t="str">
            <v>66010</v>
          </cell>
        </row>
        <row r="253">
          <cell r="A253" t="str">
            <v>66013</v>
          </cell>
        </row>
        <row r="254">
          <cell r="A254" t="str">
            <v>66015</v>
          </cell>
        </row>
        <row r="255">
          <cell r="A255" t="str">
            <v>66016</v>
          </cell>
        </row>
        <row r="256">
          <cell r="A256" t="str">
            <v>66017</v>
          </cell>
        </row>
        <row r="257">
          <cell r="A257" t="str">
            <v>69502</v>
          </cell>
        </row>
        <row r="258">
          <cell r="A258" t="str">
            <v>69503</v>
          </cell>
        </row>
        <row r="259">
          <cell r="A259" t="str">
            <v>69506</v>
          </cell>
        </row>
        <row r="260">
          <cell r="A260" t="str">
            <v>69509</v>
          </cell>
        </row>
        <row r="261">
          <cell r="A261" t="str">
            <v>69510</v>
          </cell>
        </row>
        <row r="262">
          <cell r="A262" t="str">
            <v>69512</v>
          </cell>
        </row>
        <row r="263">
          <cell r="A263" t="str">
            <v>69515</v>
          </cell>
        </row>
        <row r="264">
          <cell r="A264" t="str">
            <v>69517</v>
          </cell>
        </row>
        <row r="265">
          <cell r="A265" t="str">
            <v>69520</v>
          </cell>
        </row>
        <row r="266">
          <cell r="A266" t="str">
            <v>70101</v>
          </cell>
        </row>
        <row r="267">
          <cell r="A267" t="str">
            <v>70201</v>
          </cell>
        </row>
        <row r="268">
          <cell r="A268" t="str">
            <v>70301</v>
          </cell>
        </row>
        <row r="269">
          <cell r="A269" t="str">
            <v>70302</v>
          </cell>
        </row>
        <row r="270">
          <cell r="A270" t="str">
            <v>70303</v>
          </cell>
        </row>
        <row r="271">
          <cell r="A271" t="str">
            <v>70304</v>
          </cell>
        </row>
        <row r="272">
          <cell r="A272" t="str">
            <v>70305</v>
          </cell>
        </row>
        <row r="273">
          <cell r="A273" t="str">
            <v>70306</v>
          </cell>
        </row>
        <row r="274">
          <cell r="A274" t="str">
            <v>70307</v>
          </cell>
        </row>
        <row r="275">
          <cell r="A275" t="str">
            <v>80102</v>
          </cell>
        </row>
        <row r="276">
          <cell r="A276" t="str">
            <v>80103</v>
          </cell>
        </row>
        <row r="277">
          <cell r="A277" t="str">
            <v>80108</v>
          </cell>
        </row>
        <row r="278">
          <cell r="A278" t="str">
            <v>80114</v>
          </cell>
        </row>
        <row r="279">
          <cell r="A279" t="str">
            <v>80115</v>
          </cell>
        </row>
        <row r="280">
          <cell r="A280" t="str">
            <v>80132</v>
          </cell>
        </row>
        <row r="281">
          <cell r="A281" t="str">
            <v>80136</v>
          </cell>
        </row>
        <row r="282">
          <cell r="A282" t="str">
            <v>80144</v>
          </cell>
        </row>
        <row r="283">
          <cell r="A283" t="str">
            <v>80169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1"/>
      <sheetName val="COMPOS2"/>
      <sheetName val="COMPOS3"/>
      <sheetName val="1- QUADRO DE QUANTIDADE (2)"/>
      <sheetName val="Pato"/>
      <sheetName val="Transporte 5m³"/>
      <sheetName val="Transporte 4m³"/>
      <sheetName val="Transporte 4t"/>
      <sheetName val="Transporte Mat. Frio"/>
      <sheetName val="Cronograma (2)"/>
      <sheetName val="ESTUDO PREÇ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o"/>
      <sheetName val="resumo"/>
      <sheetName val="central"/>
      <sheetName val="b1"/>
      <sheetName val="b2"/>
      <sheetName val="b3"/>
      <sheetName val="b4"/>
      <sheetName val="frentes"/>
      <sheetName val="aloj"/>
      <sheetName val="lote B"/>
      <sheetName val="G-REV_C"/>
      <sheetName val="BDI"/>
      <sheetName val="Encargos Sociais"/>
      <sheetName val="Plan1 (2)"/>
      <sheetName val="Indireto - 40 meses"/>
      <sheetName val="Plan1"/>
      <sheetName val="Sal"/>
      <sheetName val="Gráfico MO"/>
      <sheetName val="Bens Duráveis"/>
      <sheetName val="2"/>
      <sheetName val="3"/>
      <sheetName val="5"/>
      <sheetName val="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4">
          <cell r="B4" t="str">
            <v>Ajudante</v>
          </cell>
          <cell r="C4">
            <v>1.95</v>
          </cell>
          <cell r="D4">
            <v>1.1100000000000001</v>
          </cell>
          <cell r="E4">
            <v>0.94</v>
          </cell>
          <cell r="F4">
            <v>0.87</v>
          </cell>
          <cell r="G4">
            <v>0.94</v>
          </cell>
        </row>
        <row r="5">
          <cell r="B5" t="str">
            <v>Ajudante (Carga e Descarga)</v>
          </cell>
          <cell r="C5">
            <v>1.95</v>
          </cell>
          <cell r="D5">
            <v>1.1100000000000001</v>
          </cell>
          <cell r="E5">
            <v>0.94</v>
          </cell>
          <cell r="F5">
            <v>0.87</v>
          </cell>
          <cell r="G5">
            <v>0.94</v>
          </cell>
        </row>
        <row r="6">
          <cell r="B6" t="str">
            <v>Almoxarife</v>
          </cell>
          <cell r="C6">
            <v>5</v>
          </cell>
          <cell r="D6">
            <v>2.84</v>
          </cell>
          <cell r="E6">
            <v>2.44</v>
          </cell>
          <cell r="F6">
            <v>2.6093636363636361</v>
          </cell>
          <cell r="G6">
            <v>2.61</v>
          </cell>
        </row>
        <row r="7">
          <cell r="B7" t="str">
            <v>Analista de sistema</v>
          </cell>
          <cell r="C7">
            <v>3380.64</v>
          </cell>
          <cell r="D7">
            <v>1917.44</v>
          </cell>
          <cell r="E7">
            <v>1498</v>
          </cell>
          <cell r="F7">
            <v>1498</v>
          </cell>
          <cell r="G7">
            <v>1498</v>
          </cell>
        </row>
        <row r="8">
          <cell r="B8" t="str">
            <v>Apontador</v>
          </cell>
          <cell r="C8">
            <v>3.2</v>
          </cell>
          <cell r="D8">
            <v>1.81</v>
          </cell>
          <cell r="E8">
            <v>1.56</v>
          </cell>
          <cell r="F8">
            <v>1.0441363636363636</v>
          </cell>
          <cell r="G8">
            <v>1.68</v>
          </cell>
        </row>
        <row r="9">
          <cell r="B9" t="str">
            <v>Assist. de Rede</v>
          </cell>
          <cell r="C9">
            <v>1500</v>
          </cell>
          <cell r="D9">
            <v>850.77</v>
          </cell>
          <cell r="E9">
            <v>664.21</v>
          </cell>
          <cell r="F9">
            <v>664.21</v>
          </cell>
          <cell r="G9">
            <v>664.21</v>
          </cell>
        </row>
        <row r="10">
          <cell r="B10" t="str">
            <v>Assist. de Engenharia</v>
          </cell>
          <cell r="C10">
            <v>3380.64</v>
          </cell>
          <cell r="D10">
            <v>1917.44</v>
          </cell>
          <cell r="E10">
            <v>1498</v>
          </cell>
          <cell r="F10">
            <v>1500</v>
          </cell>
          <cell r="G10">
            <v>1500</v>
          </cell>
        </row>
        <row r="11">
          <cell r="B11" t="str">
            <v>Orçamentista</v>
          </cell>
          <cell r="F11">
            <v>1500</v>
          </cell>
          <cell r="G11">
            <v>1500</v>
          </cell>
        </row>
        <row r="12">
          <cell r="B12" t="str">
            <v>Assist. Financeiro</v>
          </cell>
          <cell r="C12">
            <v>4858.3599999999997</v>
          </cell>
          <cell r="D12">
            <v>2755.58</v>
          </cell>
          <cell r="E12">
            <v>1498</v>
          </cell>
          <cell r="F12">
            <v>1498</v>
          </cell>
          <cell r="G12">
            <v>1498</v>
          </cell>
        </row>
        <row r="13">
          <cell r="B13" t="str">
            <v>Assistente Social</v>
          </cell>
          <cell r="C13">
            <v>1433.7</v>
          </cell>
          <cell r="D13">
            <v>813.17</v>
          </cell>
          <cell r="E13">
            <v>961</v>
          </cell>
          <cell r="F13">
            <v>961</v>
          </cell>
          <cell r="G13">
            <v>961</v>
          </cell>
        </row>
        <row r="14">
          <cell r="B14" t="str">
            <v>Assistente técnico I</v>
          </cell>
          <cell r="C14">
            <v>1805.4</v>
          </cell>
          <cell r="D14">
            <v>1023.99</v>
          </cell>
          <cell r="E14">
            <v>961</v>
          </cell>
          <cell r="F14">
            <v>961</v>
          </cell>
          <cell r="G14">
            <v>961</v>
          </cell>
        </row>
        <row r="15">
          <cell r="B15" t="str">
            <v>Aux. de arquivo</v>
          </cell>
          <cell r="C15">
            <v>485.92</v>
          </cell>
          <cell r="D15">
            <v>275.61</v>
          </cell>
          <cell r="E15">
            <v>204</v>
          </cell>
          <cell r="F15">
            <v>204</v>
          </cell>
          <cell r="G15">
            <v>204</v>
          </cell>
        </row>
        <row r="16">
          <cell r="B16" t="str">
            <v>Aux. de pessoal</v>
          </cell>
          <cell r="C16">
            <v>3.2</v>
          </cell>
          <cell r="D16">
            <v>1.81</v>
          </cell>
          <cell r="E16">
            <v>1.56</v>
          </cell>
          <cell r="F16">
            <v>1.5576363636363637</v>
          </cell>
          <cell r="G16">
            <v>1.68</v>
          </cell>
        </row>
        <row r="17">
          <cell r="B17" t="str">
            <v>Aux. Financeiro</v>
          </cell>
          <cell r="C17">
            <v>878.63</v>
          </cell>
          <cell r="D17">
            <v>498.34</v>
          </cell>
          <cell r="E17">
            <v>749</v>
          </cell>
          <cell r="F17">
            <v>749</v>
          </cell>
          <cell r="G17">
            <v>749</v>
          </cell>
        </row>
        <row r="18">
          <cell r="B18" t="str">
            <v>Aux. Laboratório</v>
          </cell>
          <cell r="C18">
            <v>3.2</v>
          </cell>
          <cell r="D18">
            <v>1.81</v>
          </cell>
          <cell r="E18">
            <v>1.56</v>
          </cell>
          <cell r="F18">
            <v>1.56</v>
          </cell>
          <cell r="G18">
            <v>1.68</v>
          </cell>
        </row>
        <row r="19">
          <cell r="B19" t="str">
            <v>Aux. Segurança</v>
          </cell>
          <cell r="C19">
            <v>3.2</v>
          </cell>
          <cell r="D19">
            <v>1.81</v>
          </cell>
          <cell r="E19">
            <v>1.56</v>
          </cell>
          <cell r="F19">
            <v>1.56</v>
          </cell>
          <cell r="G19">
            <v>1.68</v>
          </cell>
        </row>
        <row r="20">
          <cell r="B20" t="str">
            <v>Cadista</v>
          </cell>
          <cell r="F20">
            <v>1000</v>
          </cell>
          <cell r="G20">
            <v>1000</v>
          </cell>
        </row>
        <row r="21">
          <cell r="B21" t="str">
            <v>Aux. técnico</v>
          </cell>
          <cell r="C21">
            <v>933.11</v>
          </cell>
          <cell r="D21">
            <v>529.24</v>
          </cell>
          <cell r="E21">
            <v>749</v>
          </cell>
          <cell r="F21">
            <v>342.68</v>
          </cell>
          <cell r="G21">
            <v>749</v>
          </cell>
        </row>
        <row r="22">
          <cell r="B22" t="str">
            <v>Aux. Serv. Gerais</v>
          </cell>
          <cell r="F22">
            <v>342.68</v>
          </cell>
          <cell r="G22">
            <v>342.68</v>
          </cell>
        </row>
        <row r="23">
          <cell r="B23" t="str">
            <v>Aux.almoxarifado</v>
          </cell>
          <cell r="C23">
            <v>3.67</v>
          </cell>
          <cell r="D23">
            <v>2.08</v>
          </cell>
          <cell r="E23">
            <v>3.4045454545454548</v>
          </cell>
          <cell r="F23">
            <v>1.5576363636363637</v>
          </cell>
          <cell r="G23">
            <v>3.4</v>
          </cell>
        </row>
        <row r="24">
          <cell r="B24" t="str">
            <v>Auxiliar de Topografia</v>
          </cell>
          <cell r="C24">
            <v>3.2</v>
          </cell>
          <cell r="D24">
            <v>1.81</v>
          </cell>
          <cell r="E24">
            <v>0.94</v>
          </cell>
          <cell r="F24">
            <v>0.94</v>
          </cell>
          <cell r="G24">
            <v>1.68</v>
          </cell>
        </row>
        <row r="25">
          <cell r="B25" t="str">
            <v>Carpinteiro</v>
          </cell>
          <cell r="C25">
            <v>3.2</v>
          </cell>
          <cell r="D25">
            <v>1.81</v>
          </cell>
          <cell r="E25">
            <v>1.56</v>
          </cell>
          <cell r="F25">
            <v>1.5576363636363637</v>
          </cell>
          <cell r="G25">
            <v>1.68</v>
          </cell>
        </row>
        <row r="26">
          <cell r="B26" t="str">
            <v>Chefe Administrativo</v>
          </cell>
          <cell r="C26">
            <v>3919.9999999999995</v>
          </cell>
          <cell r="D26">
            <v>2223.36</v>
          </cell>
          <cell r="E26">
            <v>2244</v>
          </cell>
          <cell r="F26">
            <v>2244</v>
          </cell>
          <cell r="G26">
            <v>2244</v>
          </cell>
        </row>
        <row r="27">
          <cell r="B27" t="str">
            <v>Chefe de Laboratório</v>
          </cell>
          <cell r="C27">
            <v>3919.9999999999995</v>
          </cell>
          <cell r="D27">
            <v>2223.36</v>
          </cell>
          <cell r="E27">
            <v>2244</v>
          </cell>
          <cell r="F27">
            <v>956.9</v>
          </cell>
          <cell r="G27">
            <v>2244</v>
          </cell>
        </row>
        <row r="28">
          <cell r="B28" t="str">
            <v>Chefe de Materiais</v>
          </cell>
          <cell r="C28">
            <v>3919.9999999999995</v>
          </cell>
          <cell r="D28">
            <v>2223.36</v>
          </cell>
          <cell r="E28">
            <v>2244</v>
          </cell>
          <cell r="F28">
            <v>2244</v>
          </cell>
          <cell r="G28">
            <v>2244</v>
          </cell>
        </row>
        <row r="29">
          <cell r="B29" t="str">
            <v>Eng. de Medição</v>
          </cell>
          <cell r="C29">
            <v>4804.05</v>
          </cell>
          <cell r="D29">
            <v>2724.77</v>
          </cell>
          <cell r="E29">
            <v>2312</v>
          </cell>
          <cell r="F29">
            <v>2500</v>
          </cell>
          <cell r="G29">
            <v>2500</v>
          </cell>
        </row>
        <row r="30">
          <cell r="B30" t="str">
            <v>Chefe S. Pessoal</v>
          </cell>
          <cell r="C30">
            <v>3919.9999999999995</v>
          </cell>
          <cell r="D30">
            <v>2223.36</v>
          </cell>
          <cell r="E30">
            <v>2244</v>
          </cell>
          <cell r="F30">
            <v>2000</v>
          </cell>
          <cell r="G30">
            <v>2244</v>
          </cell>
        </row>
        <row r="31">
          <cell r="B31" t="str">
            <v>Comprador</v>
          </cell>
          <cell r="C31">
            <v>7.26</v>
          </cell>
          <cell r="D31">
            <v>4.12</v>
          </cell>
          <cell r="E31">
            <v>4.3681818181818182</v>
          </cell>
          <cell r="F31">
            <v>4.3681818181818182</v>
          </cell>
          <cell r="G31">
            <v>4.37</v>
          </cell>
        </row>
        <row r="32">
          <cell r="B32" t="str">
            <v>Contador</v>
          </cell>
          <cell r="C32">
            <v>4115.74</v>
          </cell>
          <cell r="D32">
            <v>2334.38</v>
          </cell>
          <cell r="E32">
            <v>2244</v>
          </cell>
          <cell r="F32">
            <v>2244</v>
          </cell>
          <cell r="G32">
            <v>2244</v>
          </cell>
        </row>
        <row r="33">
          <cell r="B33" t="str">
            <v>Contínuo</v>
          </cell>
          <cell r="F33">
            <v>1.0441363636363636</v>
          </cell>
          <cell r="G33">
            <v>0.94</v>
          </cell>
        </row>
        <row r="34">
          <cell r="B34" t="str">
            <v>Coord. Desenv. Proj.</v>
          </cell>
          <cell r="C34">
            <v>7300</v>
          </cell>
          <cell r="D34">
            <v>4140.43</v>
          </cell>
          <cell r="E34">
            <v>2312</v>
          </cell>
          <cell r="F34">
            <v>2312</v>
          </cell>
          <cell r="G34">
            <v>2312</v>
          </cell>
        </row>
        <row r="35">
          <cell r="B35" t="str">
            <v>Coord. Topografia</v>
          </cell>
          <cell r="C35">
            <v>7300</v>
          </cell>
          <cell r="D35">
            <v>4140.43</v>
          </cell>
          <cell r="E35">
            <v>2312</v>
          </cell>
          <cell r="F35">
            <v>2312</v>
          </cell>
          <cell r="G35">
            <v>2312</v>
          </cell>
        </row>
        <row r="36">
          <cell r="B36" t="str">
            <v>Copeira</v>
          </cell>
          <cell r="C36">
            <v>2.21</v>
          </cell>
          <cell r="D36">
            <v>1.25</v>
          </cell>
          <cell r="E36">
            <v>1.01</v>
          </cell>
          <cell r="F36">
            <v>1.0441363636363636</v>
          </cell>
          <cell r="G36">
            <v>0.94</v>
          </cell>
        </row>
        <row r="37">
          <cell r="B37" t="str">
            <v>Desenhista Projetista</v>
          </cell>
          <cell r="C37">
            <v>3219.64</v>
          </cell>
          <cell r="D37">
            <v>1826.12</v>
          </cell>
          <cell r="E37">
            <v>1498</v>
          </cell>
          <cell r="F37">
            <v>1498</v>
          </cell>
          <cell r="G37">
            <v>1498</v>
          </cell>
        </row>
        <row r="38">
          <cell r="B38" t="str">
            <v>Eletricista</v>
          </cell>
          <cell r="C38">
            <v>3.2</v>
          </cell>
          <cell r="D38">
            <v>1.81</v>
          </cell>
          <cell r="E38">
            <v>1.81</v>
          </cell>
          <cell r="F38">
            <v>1.81</v>
          </cell>
          <cell r="G38">
            <v>1.9</v>
          </cell>
        </row>
        <row r="39">
          <cell r="B39" t="str">
            <v>Enc.Serv.Gerais</v>
          </cell>
          <cell r="C39">
            <v>3380.64</v>
          </cell>
          <cell r="D39">
            <v>1917.44</v>
          </cell>
          <cell r="E39">
            <v>1498</v>
          </cell>
          <cell r="F39">
            <v>510.88</v>
          </cell>
          <cell r="G39">
            <v>1498</v>
          </cell>
        </row>
        <row r="40">
          <cell r="B40" t="str">
            <v>Encanador</v>
          </cell>
          <cell r="C40">
            <v>3.2</v>
          </cell>
          <cell r="D40">
            <v>1.81</v>
          </cell>
          <cell r="E40">
            <v>1.81</v>
          </cell>
          <cell r="F40">
            <v>1.81</v>
          </cell>
          <cell r="G40">
            <v>1.9</v>
          </cell>
        </row>
        <row r="41">
          <cell r="B41" t="str">
            <v>Encarregado Comercial</v>
          </cell>
          <cell r="C41">
            <v>3380.64</v>
          </cell>
          <cell r="D41">
            <v>1917.44</v>
          </cell>
          <cell r="E41">
            <v>1498</v>
          </cell>
          <cell r="F41">
            <v>1498</v>
          </cell>
          <cell r="G41">
            <v>1498</v>
          </cell>
        </row>
        <row r="42">
          <cell r="B42" t="str">
            <v>Encarregado de Apropriação</v>
          </cell>
          <cell r="C42">
            <v>3380.64</v>
          </cell>
          <cell r="D42">
            <v>1917.44</v>
          </cell>
          <cell r="E42">
            <v>1498</v>
          </cell>
          <cell r="F42">
            <v>1498</v>
          </cell>
          <cell r="G42">
            <v>1498</v>
          </cell>
        </row>
        <row r="43">
          <cell r="B43" t="str">
            <v>Encarregado de Transportes</v>
          </cell>
          <cell r="C43">
            <v>3380.64</v>
          </cell>
          <cell r="D43">
            <v>1917.44</v>
          </cell>
          <cell r="E43">
            <v>1498</v>
          </cell>
          <cell r="F43">
            <v>1498</v>
          </cell>
          <cell r="G43">
            <v>1498</v>
          </cell>
        </row>
        <row r="44">
          <cell r="B44" t="str">
            <v>Encarregado de Produção</v>
          </cell>
          <cell r="C44">
            <v>3380.64</v>
          </cell>
          <cell r="D44">
            <v>1917.44</v>
          </cell>
          <cell r="E44">
            <v>1498</v>
          </cell>
          <cell r="F44">
            <v>1498</v>
          </cell>
          <cell r="G44">
            <v>1100</v>
          </cell>
        </row>
        <row r="45">
          <cell r="B45" t="str">
            <v>Mestre de Obras</v>
          </cell>
          <cell r="C45">
            <v>3380.64</v>
          </cell>
          <cell r="D45">
            <v>1917.44</v>
          </cell>
          <cell r="E45">
            <v>2244</v>
          </cell>
          <cell r="F45">
            <v>3500</v>
          </cell>
          <cell r="G45">
            <v>2500</v>
          </cell>
        </row>
        <row r="46">
          <cell r="B46" t="str">
            <v>Enc. Frente Serviço</v>
          </cell>
          <cell r="E46">
            <v>838.2</v>
          </cell>
          <cell r="F46">
            <v>2000</v>
          </cell>
          <cell r="G46">
            <v>2000</v>
          </cell>
        </row>
        <row r="47">
          <cell r="B47" t="str">
            <v>Enc. Financeiro</v>
          </cell>
          <cell r="E47">
            <v>1498</v>
          </cell>
          <cell r="F47">
            <v>1000</v>
          </cell>
          <cell r="G47">
            <v>1498</v>
          </cell>
        </row>
        <row r="48">
          <cell r="B48" t="str">
            <v>Enc. Pessoal</v>
          </cell>
          <cell r="E48">
            <v>1498</v>
          </cell>
          <cell r="F48">
            <v>1000</v>
          </cell>
          <cell r="G48">
            <v>1498</v>
          </cell>
        </row>
        <row r="49">
          <cell r="B49" t="str">
            <v>Eng. Seg.Trabalho</v>
          </cell>
          <cell r="C49">
            <v>5161.32</v>
          </cell>
          <cell r="D49">
            <v>2927.41</v>
          </cell>
          <cell r="E49">
            <v>2312</v>
          </cell>
          <cell r="F49">
            <v>2500</v>
          </cell>
          <cell r="G49">
            <v>2500</v>
          </cell>
        </row>
        <row r="50">
          <cell r="B50" t="str">
            <v>Engenheiro C. Qualidade</v>
          </cell>
          <cell r="C50">
            <v>5161.32</v>
          </cell>
          <cell r="D50">
            <v>2927.41</v>
          </cell>
          <cell r="E50">
            <v>2312</v>
          </cell>
          <cell r="F50">
            <v>2500</v>
          </cell>
          <cell r="G50">
            <v>2500</v>
          </cell>
        </row>
        <row r="51">
          <cell r="B51" t="str">
            <v>Engenheiro Produção</v>
          </cell>
          <cell r="C51">
            <v>5161.32</v>
          </cell>
          <cell r="D51">
            <v>2927.41</v>
          </cell>
          <cell r="E51">
            <v>2312</v>
          </cell>
          <cell r="F51">
            <v>2500</v>
          </cell>
          <cell r="G51">
            <v>2800</v>
          </cell>
        </row>
        <row r="52">
          <cell r="B52" t="str">
            <v>Eng. Projetos</v>
          </cell>
          <cell r="C52">
            <v>5161.32</v>
          </cell>
          <cell r="D52">
            <v>2927.41</v>
          </cell>
          <cell r="E52">
            <v>2312</v>
          </cell>
          <cell r="F52">
            <v>2500</v>
          </cell>
          <cell r="G52">
            <v>2500</v>
          </cell>
        </row>
        <row r="53">
          <cell r="B53" t="str">
            <v>Eng. Planejamento</v>
          </cell>
          <cell r="C53">
            <v>5161.32</v>
          </cell>
          <cell r="D53">
            <v>2927.41</v>
          </cell>
          <cell r="E53">
            <v>2312</v>
          </cell>
          <cell r="F53">
            <v>2800</v>
          </cell>
          <cell r="G53">
            <v>2800</v>
          </cell>
        </row>
        <row r="54">
          <cell r="B54" t="str">
            <v>Eng. Métodos Constr.</v>
          </cell>
          <cell r="F54">
            <v>2800</v>
          </cell>
          <cell r="G54">
            <v>2800</v>
          </cell>
        </row>
        <row r="55">
          <cell r="B55" t="str">
            <v>Engenheiro de Minas</v>
          </cell>
          <cell r="C55">
            <v>5161.32</v>
          </cell>
          <cell r="D55">
            <v>2927.41</v>
          </cell>
          <cell r="E55">
            <v>2312</v>
          </cell>
          <cell r="F55">
            <v>2800</v>
          </cell>
          <cell r="G55">
            <v>2800</v>
          </cell>
        </row>
        <row r="56">
          <cell r="B56" t="str">
            <v>Geólogo</v>
          </cell>
          <cell r="E56">
            <v>2312</v>
          </cell>
          <cell r="F56">
            <v>2800</v>
          </cell>
          <cell r="G56">
            <v>2800</v>
          </cell>
        </row>
        <row r="57">
          <cell r="B57" t="str">
            <v>Faxineiro</v>
          </cell>
          <cell r="C57">
            <v>1.79</v>
          </cell>
          <cell r="D57">
            <v>1.02</v>
          </cell>
          <cell r="E57">
            <v>0.94</v>
          </cell>
          <cell r="F57">
            <v>1.0441363636363636</v>
          </cell>
          <cell r="G57">
            <v>0.94</v>
          </cell>
        </row>
        <row r="58">
          <cell r="B58" t="str">
            <v>Ferramenteiro</v>
          </cell>
          <cell r="C58">
            <v>2.21</v>
          </cell>
          <cell r="D58">
            <v>1.25</v>
          </cell>
          <cell r="E58">
            <v>1.56</v>
          </cell>
          <cell r="F58">
            <v>1.56</v>
          </cell>
          <cell r="G58">
            <v>1.9</v>
          </cell>
        </row>
        <row r="59">
          <cell r="B59" t="str">
            <v>Gerente Adm. Financeiro</v>
          </cell>
          <cell r="C59">
            <v>11773.4</v>
          </cell>
          <cell r="D59">
            <v>6677.67</v>
          </cell>
          <cell r="E59">
            <v>3400</v>
          </cell>
          <cell r="F59">
            <v>4000</v>
          </cell>
          <cell r="G59">
            <v>4000</v>
          </cell>
        </row>
        <row r="60">
          <cell r="B60" t="str">
            <v>Gerente Comercial</v>
          </cell>
          <cell r="C60">
            <v>11773.4</v>
          </cell>
          <cell r="D60">
            <v>6677.67</v>
          </cell>
          <cell r="E60">
            <v>3400</v>
          </cell>
        </row>
        <row r="61">
          <cell r="B61" t="str">
            <v>Gerente Gest. Qualidade</v>
          </cell>
          <cell r="F61">
            <v>4000</v>
          </cell>
          <cell r="G61">
            <v>4000</v>
          </cell>
        </row>
        <row r="62">
          <cell r="B62" t="str">
            <v>Gerente de Sistemas</v>
          </cell>
          <cell r="F62">
            <v>5000</v>
          </cell>
          <cell r="G62">
            <v>5000</v>
          </cell>
        </row>
        <row r="63">
          <cell r="B63" t="str">
            <v>Gerente de Construção</v>
          </cell>
          <cell r="E63">
            <v>3400</v>
          </cell>
          <cell r="F63">
            <v>7000</v>
          </cell>
          <cell r="G63">
            <v>7000</v>
          </cell>
        </row>
        <row r="64">
          <cell r="B64" t="str">
            <v>Gerente Área Técnica</v>
          </cell>
          <cell r="C64">
            <v>11773.4</v>
          </cell>
          <cell r="D64">
            <v>6677.67</v>
          </cell>
          <cell r="E64">
            <v>3400</v>
          </cell>
          <cell r="F64">
            <v>5000</v>
          </cell>
          <cell r="G64">
            <v>5000</v>
          </cell>
        </row>
        <row r="65">
          <cell r="B65" t="str">
            <v>Gerente Obras Civis</v>
          </cell>
          <cell r="C65">
            <v>16947.98</v>
          </cell>
          <cell r="D65">
            <v>9612.6</v>
          </cell>
          <cell r="E65">
            <v>4080</v>
          </cell>
          <cell r="F65">
            <v>5000</v>
          </cell>
          <cell r="G65">
            <v>5000</v>
          </cell>
        </row>
        <row r="66">
          <cell r="B66" t="str">
            <v>1º Repres. Contratada</v>
          </cell>
          <cell r="C66">
            <v>16947.98</v>
          </cell>
          <cell r="D66">
            <v>9612.6</v>
          </cell>
          <cell r="E66">
            <v>4760</v>
          </cell>
          <cell r="F66">
            <v>10000</v>
          </cell>
          <cell r="G66">
            <v>10000</v>
          </cell>
        </row>
        <row r="67">
          <cell r="B67" t="str">
            <v xml:space="preserve">Inspetor de qualidade </v>
          </cell>
          <cell r="C67">
            <v>4292</v>
          </cell>
          <cell r="D67">
            <v>2434.35</v>
          </cell>
          <cell r="E67">
            <v>1498</v>
          </cell>
          <cell r="F67">
            <v>1498</v>
          </cell>
          <cell r="G67">
            <v>1498</v>
          </cell>
        </row>
        <row r="68">
          <cell r="B68" t="str">
            <v>Laboratorista</v>
          </cell>
          <cell r="C68">
            <v>1187.92</v>
          </cell>
          <cell r="D68">
            <v>673.77</v>
          </cell>
          <cell r="E68">
            <v>749</v>
          </cell>
          <cell r="F68">
            <v>749</v>
          </cell>
          <cell r="G68">
            <v>749</v>
          </cell>
        </row>
        <row r="69">
          <cell r="B69" t="str">
            <v>Médico do Trabalho</v>
          </cell>
          <cell r="C69">
            <v>5252.91</v>
          </cell>
          <cell r="D69">
            <v>2979.36</v>
          </cell>
          <cell r="E69">
            <v>2312</v>
          </cell>
          <cell r="F69">
            <v>2000</v>
          </cell>
          <cell r="G69">
            <v>2312</v>
          </cell>
        </row>
        <row r="70">
          <cell r="B70" t="str">
            <v>Motorista</v>
          </cell>
          <cell r="C70">
            <v>3.67</v>
          </cell>
          <cell r="D70">
            <v>2.08</v>
          </cell>
          <cell r="E70">
            <v>1.56</v>
          </cell>
          <cell r="F70">
            <v>1.5576363636363637</v>
          </cell>
          <cell r="G70">
            <v>1.9</v>
          </cell>
        </row>
        <row r="71">
          <cell r="B71" t="str">
            <v>Pedreiro</v>
          </cell>
          <cell r="C71">
            <v>3.2</v>
          </cell>
          <cell r="D71">
            <v>1.81</v>
          </cell>
          <cell r="E71">
            <v>1.56</v>
          </cell>
          <cell r="F71">
            <v>1.56</v>
          </cell>
          <cell r="G71">
            <v>1.9</v>
          </cell>
        </row>
        <row r="72">
          <cell r="B72" t="str">
            <v>Pintor de Placas</v>
          </cell>
          <cell r="C72">
            <v>1.9</v>
          </cell>
          <cell r="D72">
            <v>1.08</v>
          </cell>
          <cell r="E72">
            <v>1.81</v>
          </cell>
          <cell r="F72">
            <v>1.81</v>
          </cell>
          <cell r="G72">
            <v>1.9</v>
          </cell>
        </row>
        <row r="73">
          <cell r="B73" t="str">
            <v>Porteiro</v>
          </cell>
          <cell r="C73">
            <v>1.89</v>
          </cell>
          <cell r="D73">
            <v>1.07</v>
          </cell>
          <cell r="E73">
            <v>1.01</v>
          </cell>
          <cell r="F73">
            <v>1.01</v>
          </cell>
          <cell r="G73">
            <v>0.94</v>
          </cell>
        </row>
        <row r="74">
          <cell r="B74" t="str">
            <v>Recepcionista</v>
          </cell>
          <cell r="C74">
            <v>497</v>
          </cell>
          <cell r="D74">
            <v>281.89</v>
          </cell>
          <cell r="E74">
            <v>398</v>
          </cell>
          <cell r="F74">
            <v>398</v>
          </cell>
          <cell r="G74">
            <v>398</v>
          </cell>
        </row>
        <row r="75">
          <cell r="B75" t="str">
            <v>Secretária</v>
          </cell>
          <cell r="C75">
            <v>1077.73</v>
          </cell>
          <cell r="D75">
            <v>611.27</v>
          </cell>
          <cell r="E75">
            <v>961</v>
          </cell>
          <cell r="F75">
            <v>961</v>
          </cell>
          <cell r="G75">
            <v>961</v>
          </cell>
        </row>
        <row r="76">
          <cell r="B76" t="str">
            <v>Téc. Seg. do Trabalho</v>
          </cell>
          <cell r="C76">
            <v>1518.46</v>
          </cell>
          <cell r="D76">
            <v>861.24</v>
          </cell>
          <cell r="E76">
            <v>961</v>
          </cell>
          <cell r="F76">
            <v>961</v>
          </cell>
          <cell r="G76">
            <v>961</v>
          </cell>
        </row>
        <row r="77">
          <cell r="B77" t="str">
            <v>Técnico  meio ambiente</v>
          </cell>
          <cell r="C77">
            <v>2389.5</v>
          </cell>
          <cell r="D77">
            <v>1355.28</v>
          </cell>
          <cell r="E77">
            <v>1498</v>
          </cell>
          <cell r="F77">
            <v>1498</v>
          </cell>
          <cell r="G77">
            <v>1498</v>
          </cell>
        </row>
        <row r="78">
          <cell r="B78" t="str">
            <v>Técnico de Enfermagem</v>
          </cell>
          <cell r="C78">
            <v>4.66</v>
          </cell>
          <cell r="D78">
            <v>2.64</v>
          </cell>
          <cell r="E78">
            <v>4.3681818181818182</v>
          </cell>
          <cell r="F78">
            <v>1.5576363636363637</v>
          </cell>
          <cell r="G78">
            <v>4.37</v>
          </cell>
        </row>
        <row r="79">
          <cell r="B79" t="str">
            <v>Auxiliar Enfermagem</v>
          </cell>
          <cell r="F79">
            <v>1.0441363636363636</v>
          </cell>
          <cell r="G79">
            <v>1.68</v>
          </cell>
        </row>
        <row r="80">
          <cell r="B80" t="str">
            <v>Topógrafo II</v>
          </cell>
          <cell r="C80">
            <v>10.69</v>
          </cell>
          <cell r="D80">
            <v>6.06</v>
          </cell>
          <cell r="E80">
            <v>6.8090909090909095</v>
          </cell>
          <cell r="F80">
            <v>6.8090909090909095</v>
          </cell>
          <cell r="G80">
            <v>6.81</v>
          </cell>
        </row>
      </sheetData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"/>
      <sheetName val="CPU"/>
      <sheetName val="CR"/>
      <sheetName val="BDI"/>
    </sheetNames>
    <sheetDataSet>
      <sheetData sheetId="0">
        <row r="14">
          <cell r="E14" t="str">
            <v>SINAPI - 05/2024; SBC - 06/2024; ORSE - 04/2024; IOPES - 03/2024; AGESUL - 01/2024; AGETOP CIVIL - 02/2024; CAEMA - 12/2023</v>
          </cell>
        </row>
        <row r="18">
          <cell r="I18">
            <v>31770.63</v>
          </cell>
        </row>
        <row r="22">
          <cell r="I22">
            <v>25435.38</v>
          </cell>
        </row>
        <row r="26">
          <cell r="I26">
            <v>125676.4</v>
          </cell>
        </row>
        <row r="34">
          <cell r="I34">
            <v>156628.15</v>
          </cell>
        </row>
        <row r="45">
          <cell r="I45">
            <v>91359.01</v>
          </cell>
        </row>
        <row r="50">
          <cell r="I50">
            <v>75133.7</v>
          </cell>
        </row>
        <row r="64">
          <cell r="I64">
            <v>73170.81</v>
          </cell>
        </row>
        <row r="69">
          <cell r="I69">
            <v>25081.15</v>
          </cell>
        </row>
        <row r="72">
          <cell r="I72">
            <v>149596.69</v>
          </cell>
        </row>
        <row r="80">
          <cell r="I80">
            <v>138402.06</v>
          </cell>
        </row>
        <row r="87">
          <cell r="I87">
            <v>73378.22</v>
          </cell>
        </row>
        <row r="92">
          <cell r="I92">
            <v>33083.58</v>
          </cell>
        </row>
        <row r="108">
          <cell r="I108">
            <v>16164.29</v>
          </cell>
        </row>
        <row r="120">
          <cell r="I120">
            <v>22479.66</v>
          </cell>
        </row>
        <row r="128">
          <cell r="I128">
            <v>21719.87</v>
          </cell>
        </row>
        <row r="140">
          <cell r="I140">
            <v>30160.02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31"/>
  <sheetViews>
    <sheetView showWhiteSpace="0" view="pageBreakPreview" topLeftCell="A2" zoomScaleNormal="100" zoomScaleSheetLayoutView="100" workbookViewId="0">
      <selection activeCell="A3" sqref="A2:C3"/>
    </sheetView>
  </sheetViews>
  <sheetFormatPr defaultRowHeight="12"/>
  <cols>
    <col min="1" max="1" width="11" style="108" customWidth="1"/>
    <col min="2" max="2" width="14.625" style="108" customWidth="1"/>
    <col min="3" max="3" width="51" style="109" customWidth="1"/>
    <col min="4" max="4" width="9.125" style="109" customWidth="1"/>
    <col min="5" max="5" width="7.125" style="109" customWidth="1"/>
    <col min="6" max="6" width="10.5" style="108" customWidth="1"/>
    <col min="7" max="8" width="10.5" style="144" customWidth="1"/>
    <col min="9" max="9" width="14.125" style="144" customWidth="1"/>
    <col min="10" max="10" width="9" style="109"/>
    <col min="11" max="11" width="13.25" style="109" bestFit="1" customWidth="1"/>
    <col min="12" max="12" width="10.125" style="109" bestFit="1" customWidth="1"/>
    <col min="13" max="13" width="9.375" style="109" bestFit="1" customWidth="1"/>
    <col min="14" max="14" width="9.25" style="109" bestFit="1" customWidth="1"/>
    <col min="15" max="17" width="8.75" style="109" bestFit="1" customWidth="1"/>
    <col min="18" max="16384" width="9" style="109"/>
  </cols>
  <sheetData>
    <row r="2" spans="1:17" ht="17.25" customHeight="1">
      <c r="A2" s="237" t="s">
        <v>234</v>
      </c>
      <c r="B2" s="237"/>
      <c r="C2" s="237"/>
      <c r="D2" s="234" t="s">
        <v>235</v>
      </c>
      <c r="E2" s="145" t="s">
        <v>236</v>
      </c>
      <c r="F2" s="146"/>
      <c r="G2" s="147"/>
      <c r="H2" s="148" t="s">
        <v>237</v>
      </c>
      <c r="I2" s="149"/>
      <c r="L2" s="150"/>
    </row>
    <row r="3" spans="1:17" ht="57" customHeight="1">
      <c r="A3" s="238" t="s">
        <v>238</v>
      </c>
      <c r="B3" s="238"/>
      <c r="C3" s="238"/>
      <c r="D3" s="235">
        <v>0.19850000000000001</v>
      </c>
      <c r="E3" s="151" t="s">
        <v>239</v>
      </c>
      <c r="F3" s="152"/>
      <c r="G3" s="153"/>
      <c r="H3" s="154" t="s">
        <v>240</v>
      </c>
      <c r="I3" s="155"/>
      <c r="K3" s="144">
        <v>1089239.6200000001</v>
      </c>
    </row>
    <row r="4" spans="1:17" ht="16.5" customHeight="1">
      <c r="A4" s="136" t="s">
        <v>241</v>
      </c>
      <c r="B4" s="236"/>
      <c r="C4" s="236"/>
      <c r="D4" s="156"/>
      <c r="E4" s="156"/>
      <c r="F4" s="156"/>
      <c r="G4" s="156"/>
      <c r="H4" s="156"/>
      <c r="I4" s="157"/>
      <c r="K4" s="129">
        <v>1089239.6200000001</v>
      </c>
      <c r="L4" s="150"/>
    </row>
    <row r="5" spans="1:17" ht="26.45" customHeight="1">
      <c r="A5" s="158" t="s">
        <v>203</v>
      </c>
      <c r="B5" s="158" t="s">
        <v>242</v>
      </c>
      <c r="C5" s="158" t="s">
        <v>204</v>
      </c>
      <c r="D5" s="158" t="s">
        <v>243</v>
      </c>
      <c r="E5" s="158" t="s">
        <v>244</v>
      </c>
      <c r="F5" s="158" t="s">
        <v>245</v>
      </c>
      <c r="G5" s="158" t="s">
        <v>246</v>
      </c>
      <c r="H5" s="158" t="s">
        <v>247</v>
      </c>
      <c r="I5" s="158" t="s">
        <v>213</v>
      </c>
      <c r="K5" s="130"/>
      <c r="L5" s="144"/>
      <c r="M5" s="150"/>
      <c r="N5" s="150"/>
    </row>
    <row r="6" spans="1:17">
      <c r="A6" s="159" t="s">
        <v>248</v>
      </c>
      <c r="B6" s="160"/>
      <c r="C6" s="160"/>
      <c r="D6" s="160"/>
      <c r="E6" s="160"/>
      <c r="F6" s="160"/>
      <c r="G6" s="160"/>
      <c r="H6" s="161"/>
      <c r="I6" s="162">
        <v>1089239.6200000001</v>
      </c>
    </row>
    <row r="7" spans="1:17">
      <c r="A7" s="113" t="s">
        <v>249</v>
      </c>
      <c r="B7" s="163"/>
      <c r="C7" s="164" t="s">
        <v>214</v>
      </c>
      <c r="D7" s="164"/>
      <c r="E7" s="164"/>
      <c r="F7" s="165"/>
      <c r="G7" s="166"/>
      <c r="H7" s="167"/>
      <c r="I7" s="168">
        <v>31770.63</v>
      </c>
      <c r="K7" s="169"/>
      <c r="L7" s="169"/>
      <c r="M7" s="170">
        <v>40240.65</v>
      </c>
      <c r="Q7" s="171">
        <f>I7/M7</f>
        <v>0.78951582541534493</v>
      </c>
    </row>
    <row r="8" spans="1:17" ht="24">
      <c r="A8" s="117" t="s">
        <v>250</v>
      </c>
      <c r="B8" s="172">
        <v>103689</v>
      </c>
      <c r="C8" s="173" t="s">
        <v>251</v>
      </c>
      <c r="D8" s="117" t="s">
        <v>12</v>
      </c>
      <c r="E8" s="117" t="s">
        <v>13</v>
      </c>
      <c r="F8" s="174">
        <v>8</v>
      </c>
      <c r="G8" s="175">
        <v>249.65</v>
      </c>
      <c r="H8" s="175">
        <v>299.2</v>
      </c>
      <c r="I8" s="175">
        <v>2393.6</v>
      </c>
      <c r="K8" s="176">
        <v>316.02999999999997</v>
      </c>
      <c r="L8" s="176">
        <v>378.76</v>
      </c>
      <c r="M8" s="176">
        <v>3030.08</v>
      </c>
      <c r="O8" s="171">
        <f>G8/K8</f>
        <v>0.78995664968515655</v>
      </c>
      <c r="P8" s="171">
        <f>H8/L8</f>
        <v>0.78994614003590669</v>
      </c>
      <c r="Q8" s="171">
        <f>I8/M8</f>
        <v>0.78994614003590669</v>
      </c>
    </row>
    <row r="9" spans="1:17" ht="36">
      <c r="A9" s="117" t="s">
        <v>252</v>
      </c>
      <c r="B9" s="172">
        <v>93584</v>
      </c>
      <c r="C9" s="173" t="s">
        <v>253</v>
      </c>
      <c r="D9" s="117" t="s">
        <v>12</v>
      </c>
      <c r="E9" s="117" t="s">
        <v>13</v>
      </c>
      <c r="F9" s="174">
        <v>15</v>
      </c>
      <c r="G9" s="175">
        <v>583.95000000000005</v>
      </c>
      <c r="H9" s="175">
        <v>699.86</v>
      </c>
      <c r="I9" s="175">
        <v>10497.9</v>
      </c>
      <c r="K9" s="176">
        <v>740.48</v>
      </c>
      <c r="L9" s="176">
        <v>887.46</v>
      </c>
      <c r="M9" s="176">
        <v>13311.9</v>
      </c>
      <c r="O9" s="171">
        <f t="shared" ref="O9:Q72" si="0">G9/K9</f>
        <v>0.78861009075194477</v>
      </c>
      <c r="P9" s="171">
        <f t="shared" si="0"/>
        <v>0.78861019088184259</v>
      </c>
      <c r="Q9" s="171">
        <f t="shared" si="0"/>
        <v>0.78861019088184259</v>
      </c>
    </row>
    <row r="10" spans="1:17" ht="36">
      <c r="A10" s="117" t="s">
        <v>254</v>
      </c>
      <c r="B10" s="172">
        <v>99059</v>
      </c>
      <c r="C10" s="177" t="s">
        <v>255</v>
      </c>
      <c r="D10" s="117" t="s">
        <v>12</v>
      </c>
      <c r="E10" s="117" t="s">
        <v>16</v>
      </c>
      <c r="F10" s="174">
        <v>338.7</v>
      </c>
      <c r="G10" s="175">
        <v>46.51</v>
      </c>
      <c r="H10" s="175">
        <v>55.74</v>
      </c>
      <c r="I10" s="175">
        <v>18879.13</v>
      </c>
      <c r="K10" s="176">
        <v>58.88</v>
      </c>
      <c r="L10" s="176">
        <v>70.56</v>
      </c>
      <c r="M10" s="176">
        <v>23898.67</v>
      </c>
      <c r="O10" s="171">
        <f t="shared" si="0"/>
        <v>0.78991168478260865</v>
      </c>
      <c r="P10" s="171">
        <f t="shared" si="0"/>
        <v>0.78996598639455784</v>
      </c>
      <c r="Q10" s="171">
        <f t="shared" si="0"/>
        <v>0.78996571775751545</v>
      </c>
    </row>
    <row r="11" spans="1:17">
      <c r="A11" s="113" t="s">
        <v>256</v>
      </c>
      <c r="B11" s="163"/>
      <c r="C11" s="164" t="s">
        <v>217</v>
      </c>
      <c r="D11" s="164"/>
      <c r="E11" s="164"/>
      <c r="F11" s="165"/>
      <c r="G11" s="166"/>
      <c r="H11" s="167"/>
      <c r="I11" s="168">
        <v>25435.38</v>
      </c>
      <c r="K11" s="169"/>
      <c r="L11" s="169"/>
      <c r="M11" s="170">
        <v>32239</v>
      </c>
      <c r="O11" s="171"/>
      <c r="P11" s="171"/>
      <c r="Q11" s="171">
        <f t="shared" si="0"/>
        <v>0.78896305716678561</v>
      </c>
    </row>
    <row r="12" spans="1:17" ht="36">
      <c r="A12" s="117" t="s">
        <v>257</v>
      </c>
      <c r="B12" s="172">
        <v>93358</v>
      </c>
      <c r="C12" s="173" t="s">
        <v>258</v>
      </c>
      <c r="D12" s="117" t="s">
        <v>12</v>
      </c>
      <c r="E12" s="117" t="s">
        <v>52</v>
      </c>
      <c r="F12" s="174">
        <v>56.9</v>
      </c>
      <c r="G12" s="175">
        <v>60.21</v>
      </c>
      <c r="H12" s="175">
        <v>72.16</v>
      </c>
      <c r="I12" s="175">
        <v>4105.8999999999996</v>
      </c>
      <c r="K12" s="176">
        <v>76.23</v>
      </c>
      <c r="L12" s="176">
        <v>91.36</v>
      </c>
      <c r="M12" s="176">
        <v>5198.38</v>
      </c>
      <c r="O12" s="171">
        <f t="shared" si="0"/>
        <v>0.78984651711924436</v>
      </c>
      <c r="P12" s="171">
        <f t="shared" si="0"/>
        <v>0.7898423817863397</v>
      </c>
      <c r="Q12" s="171">
        <f t="shared" si="0"/>
        <v>0.78984222007625449</v>
      </c>
    </row>
    <row r="13" spans="1:17">
      <c r="A13" s="117" t="s">
        <v>259</v>
      </c>
      <c r="B13" s="172">
        <v>96995</v>
      </c>
      <c r="C13" s="177" t="s">
        <v>260</v>
      </c>
      <c r="D13" s="117" t="s">
        <v>12</v>
      </c>
      <c r="E13" s="117" t="s">
        <v>52</v>
      </c>
      <c r="F13" s="174">
        <v>8.43</v>
      </c>
      <c r="G13" s="175">
        <v>36.5</v>
      </c>
      <c r="H13" s="175">
        <v>43.74</v>
      </c>
      <c r="I13" s="175">
        <v>368.72</v>
      </c>
      <c r="K13" s="176">
        <v>46.22</v>
      </c>
      <c r="L13" s="176">
        <v>55.39</v>
      </c>
      <c r="M13" s="176">
        <v>466.94</v>
      </c>
      <c r="O13" s="171">
        <f t="shared" si="0"/>
        <v>0.78970142795326703</v>
      </c>
      <c r="P13" s="171">
        <f t="shared" si="0"/>
        <v>0.78967322621411806</v>
      </c>
      <c r="Q13" s="171">
        <f t="shared" si="0"/>
        <v>0.78965177538870102</v>
      </c>
    </row>
    <row r="14" spans="1:17" ht="36">
      <c r="A14" s="117" t="s">
        <v>261</v>
      </c>
      <c r="B14" s="117" t="s">
        <v>262</v>
      </c>
      <c r="C14" s="177" t="s">
        <v>263</v>
      </c>
      <c r="D14" s="117" t="s">
        <v>115</v>
      </c>
      <c r="E14" s="117" t="s">
        <v>264</v>
      </c>
      <c r="F14" s="174">
        <v>51.18</v>
      </c>
      <c r="G14" s="175">
        <v>341.72</v>
      </c>
      <c r="H14" s="175">
        <v>409.55</v>
      </c>
      <c r="I14" s="175">
        <v>20960.759999999998</v>
      </c>
      <c r="K14" s="176">
        <v>433.23</v>
      </c>
      <c r="L14" s="176">
        <v>519.22</v>
      </c>
      <c r="M14" s="176">
        <v>26573.68</v>
      </c>
      <c r="O14" s="171">
        <f t="shared" si="0"/>
        <v>0.78877270733790372</v>
      </c>
      <c r="P14" s="171">
        <f t="shared" si="0"/>
        <v>0.78877932283039942</v>
      </c>
      <c r="Q14" s="171">
        <f t="shared" si="0"/>
        <v>0.78877897227632754</v>
      </c>
    </row>
    <row r="15" spans="1:17">
      <c r="A15" s="113" t="s">
        <v>265</v>
      </c>
      <c r="B15" s="163"/>
      <c r="C15" s="164" t="s">
        <v>266</v>
      </c>
      <c r="D15" s="164"/>
      <c r="E15" s="164"/>
      <c r="F15" s="165"/>
      <c r="G15" s="166"/>
      <c r="H15" s="167"/>
      <c r="I15" s="168">
        <v>125676.4</v>
      </c>
      <c r="K15" s="169"/>
      <c r="L15" s="169"/>
      <c r="M15" s="170">
        <v>159133.28</v>
      </c>
      <c r="O15" s="171"/>
      <c r="P15" s="171"/>
      <c r="Q15" s="171">
        <f t="shared" si="0"/>
        <v>0.78975560611834306</v>
      </c>
    </row>
    <row r="16" spans="1:17">
      <c r="A16" s="113" t="s">
        <v>267</v>
      </c>
      <c r="B16" s="163"/>
      <c r="C16" s="164" t="s">
        <v>268</v>
      </c>
      <c r="D16" s="164"/>
      <c r="E16" s="164"/>
      <c r="F16" s="165"/>
      <c r="G16" s="166"/>
      <c r="H16" s="167"/>
      <c r="I16" s="168">
        <v>53542.47</v>
      </c>
      <c r="K16" s="169"/>
      <c r="L16" s="169"/>
      <c r="M16" s="170">
        <v>67790.600000000006</v>
      </c>
      <c r="O16" s="171"/>
      <c r="P16" s="171"/>
      <c r="Q16" s="171">
        <f t="shared" si="0"/>
        <v>0.78982145017155769</v>
      </c>
    </row>
    <row r="17" spans="1:17" ht="36">
      <c r="A17" s="117" t="s">
        <v>269</v>
      </c>
      <c r="B17" s="172">
        <v>96616</v>
      </c>
      <c r="C17" s="173" t="s">
        <v>270</v>
      </c>
      <c r="D17" s="117" t="s">
        <v>12</v>
      </c>
      <c r="E17" s="117" t="s">
        <v>52</v>
      </c>
      <c r="F17" s="174">
        <v>1.1499999999999999</v>
      </c>
      <c r="G17" s="175">
        <v>572.33000000000004</v>
      </c>
      <c r="H17" s="175">
        <v>685.93</v>
      </c>
      <c r="I17" s="175">
        <v>788.81</v>
      </c>
      <c r="K17" s="176">
        <v>725.62</v>
      </c>
      <c r="L17" s="176">
        <v>869.65</v>
      </c>
      <c r="M17" s="176">
        <v>1000.1</v>
      </c>
      <c r="O17" s="171">
        <f t="shared" si="0"/>
        <v>0.78874617568424255</v>
      </c>
      <c r="P17" s="171">
        <f t="shared" si="0"/>
        <v>0.78874259759673426</v>
      </c>
      <c r="Q17" s="171">
        <f t="shared" si="0"/>
        <v>0.78873112688731117</v>
      </c>
    </row>
    <row r="18" spans="1:17" ht="36">
      <c r="A18" s="117" t="s">
        <v>271</v>
      </c>
      <c r="B18" s="172">
        <v>95957</v>
      </c>
      <c r="C18" s="177" t="s">
        <v>272</v>
      </c>
      <c r="D18" s="117" t="s">
        <v>12</v>
      </c>
      <c r="E18" s="117" t="s">
        <v>52</v>
      </c>
      <c r="F18" s="174">
        <v>18.43</v>
      </c>
      <c r="G18" s="175">
        <v>2388.31</v>
      </c>
      <c r="H18" s="175">
        <v>2862.38</v>
      </c>
      <c r="I18" s="175">
        <v>52753.66</v>
      </c>
      <c r="K18" s="176">
        <v>3023.79</v>
      </c>
      <c r="L18" s="176">
        <v>3624.01</v>
      </c>
      <c r="M18" s="176">
        <v>66790.5</v>
      </c>
      <c r="O18" s="171">
        <f t="shared" si="0"/>
        <v>0.78983990290331008</v>
      </c>
      <c r="P18" s="171">
        <f t="shared" si="0"/>
        <v>0.78983777638582675</v>
      </c>
      <c r="Q18" s="171">
        <f t="shared" si="0"/>
        <v>0.78983777633046626</v>
      </c>
    </row>
    <row r="19" spans="1:17">
      <c r="A19" s="113" t="s">
        <v>273</v>
      </c>
      <c r="B19" s="163"/>
      <c r="C19" s="164" t="s">
        <v>274</v>
      </c>
      <c r="D19" s="164"/>
      <c r="E19" s="164"/>
      <c r="F19" s="165"/>
      <c r="G19" s="166"/>
      <c r="H19" s="167"/>
      <c r="I19" s="168">
        <v>59394.38</v>
      </c>
      <c r="K19" s="169"/>
      <c r="L19" s="169"/>
      <c r="M19" s="170">
        <v>75198.210000000006</v>
      </c>
      <c r="O19" s="171"/>
      <c r="P19" s="171"/>
      <c r="Q19" s="171">
        <f t="shared" si="0"/>
        <v>0.78983768363635243</v>
      </c>
    </row>
    <row r="20" spans="1:17" ht="36">
      <c r="A20" s="117" t="s">
        <v>275</v>
      </c>
      <c r="B20" s="172">
        <v>95957</v>
      </c>
      <c r="C20" s="177" t="s">
        <v>272</v>
      </c>
      <c r="D20" s="117" t="s">
        <v>12</v>
      </c>
      <c r="E20" s="117" t="s">
        <v>52</v>
      </c>
      <c r="F20" s="174">
        <v>20.75</v>
      </c>
      <c r="G20" s="175">
        <v>2388.31</v>
      </c>
      <c r="H20" s="175">
        <v>2862.38</v>
      </c>
      <c r="I20" s="175">
        <v>59394.38</v>
      </c>
      <c r="K20" s="176">
        <v>3023.79</v>
      </c>
      <c r="L20" s="176">
        <v>3624.01</v>
      </c>
      <c r="M20" s="176">
        <v>75198.210000000006</v>
      </c>
      <c r="O20" s="171">
        <f t="shared" si="0"/>
        <v>0.78983990290331008</v>
      </c>
      <c r="P20" s="171">
        <f t="shared" si="0"/>
        <v>0.78983777638582675</v>
      </c>
      <c r="Q20" s="171">
        <f t="shared" si="0"/>
        <v>0.78983768363635243</v>
      </c>
    </row>
    <row r="21" spans="1:17">
      <c r="A21" s="113" t="s">
        <v>276</v>
      </c>
      <c r="B21" s="163"/>
      <c r="C21" s="164" t="s">
        <v>277</v>
      </c>
      <c r="D21" s="164"/>
      <c r="E21" s="164"/>
      <c r="F21" s="165"/>
      <c r="G21" s="166"/>
      <c r="H21" s="167"/>
      <c r="I21" s="168">
        <v>12739.55</v>
      </c>
      <c r="K21" s="169"/>
      <c r="L21" s="169"/>
      <c r="M21" s="170">
        <v>16144.47</v>
      </c>
      <c r="O21" s="171"/>
      <c r="P21" s="171"/>
      <c r="Q21" s="171">
        <f t="shared" si="0"/>
        <v>0.78909682386600488</v>
      </c>
    </row>
    <row r="22" spans="1:17" ht="48">
      <c r="A22" s="117" t="s">
        <v>278</v>
      </c>
      <c r="B22" s="178">
        <v>801000104</v>
      </c>
      <c r="C22" s="177" t="s">
        <v>279</v>
      </c>
      <c r="D22" s="117" t="s">
        <v>280</v>
      </c>
      <c r="E22" s="117" t="s">
        <v>13</v>
      </c>
      <c r="F22" s="174">
        <v>125.55</v>
      </c>
      <c r="G22" s="175">
        <v>84.67</v>
      </c>
      <c r="H22" s="175">
        <v>101.47</v>
      </c>
      <c r="I22" s="175">
        <v>12739.55</v>
      </c>
      <c r="K22" s="176">
        <v>107.3</v>
      </c>
      <c r="L22" s="176">
        <v>128.59</v>
      </c>
      <c r="M22" s="176">
        <v>16144.47</v>
      </c>
      <c r="O22" s="171">
        <f t="shared" si="0"/>
        <v>0.78909599254426843</v>
      </c>
      <c r="P22" s="171">
        <f t="shared" si="0"/>
        <v>0.7890971304144957</v>
      </c>
      <c r="Q22" s="171">
        <f t="shared" si="0"/>
        <v>0.78909682386600488</v>
      </c>
    </row>
    <row r="23" spans="1:17">
      <c r="A23" s="113" t="s">
        <v>281</v>
      </c>
      <c r="B23" s="163"/>
      <c r="C23" s="164" t="s">
        <v>219</v>
      </c>
      <c r="D23" s="164"/>
      <c r="E23" s="164"/>
      <c r="F23" s="165"/>
      <c r="G23" s="166"/>
      <c r="H23" s="167"/>
      <c r="I23" s="168">
        <v>156628.15</v>
      </c>
      <c r="K23" s="169"/>
      <c r="L23" s="169"/>
      <c r="M23" s="170">
        <v>197681.24</v>
      </c>
      <c r="O23" s="171"/>
      <c r="P23" s="171"/>
      <c r="Q23" s="171">
        <f t="shared" si="0"/>
        <v>0.79232682878759764</v>
      </c>
    </row>
    <row r="24" spans="1:17">
      <c r="A24" s="113" t="s">
        <v>282</v>
      </c>
      <c r="B24" s="163"/>
      <c r="C24" s="164" t="s">
        <v>283</v>
      </c>
      <c r="D24" s="164"/>
      <c r="E24" s="164"/>
      <c r="F24" s="165"/>
      <c r="G24" s="166"/>
      <c r="H24" s="167"/>
      <c r="I24" s="168">
        <v>26620.13</v>
      </c>
      <c r="K24" s="169"/>
      <c r="L24" s="169"/>
      <c r="M24" s="170">
        <v>33703.29</v>
      </c>
      <c r="O24" s="171"/>
      <c r="P24" s="171"/>
      <c r="Q24" s="171">
        <f t="shared" si="0"/>
        <v>0.78983772800815588</v>
      </c>
    </row>
    <row r="25" spans="1:17" ht="36">
      <c r="A25" s="117" t="s">
        <v>284</v>
      </c>
      <c r="B25" s="172">
        <v>95957</v>
      </c>
      <c r="C25" s="177" t="s">
        <v>272</v>
      </c>
      <c r="D25" s="117" t="s">
        <v>12</v>
      </c>
      <c r="E25" s="117" t="s">
        <v>52</v>
      </c>
      <c r="F25" s="174">
        <v>9.3000000000000007</v>
      </c>
      <c r="G25" s="175">
        <v>2388.31</v>
      </c>
      <c r="H25" s="175">
        <v>2862.38</v>
      </c>
      <c r="I25" s="175">
        <v>26620.13</v>
      </c>
      <c r="K25" s="176">
        <v>3023.79</v>
      </c>
      <c r="L25" s="176">
        <v>3624.01</v>
      </c>
      <c r="M25" s="176">
        <v>33703.29</v>
      </c>
      <c r="O25" s="171">
        <f t="shared" si="0"/>
        <v>0.78983990290331008</v>
      </c>
      <c r="P25" s="171">
        <f t="shared" si="0"/>
        <v>0.78983777638582675</v>
      </c>
      <c r="Q25" s="171">
        <f t="shared" si="0"/>
        <v>0.78983772800815588</v>
      </c>
    </row>
    <row r="26" spans="1:17" ht="24">
      <c r="A26" s="113" t="s">
        <v>285</v>
      </c>
      <c r="B26" s="163"/>
      <c r="C26" s="164" t="s">
        <v>286</v>
      </c>
      <c r="D26" s="164"/>
      <c r="E26" s="164"/>
      <c r="F26" s="165"/>
      <c r="G26" s="166"/>
      <c r="H26" s="167"/>
      <c r="I26" s="168">
        <v>59394.38</v>
      </c>
      <c r="K26" s="169"/>
      <c r="L26" s="169"/>
      <c r="M26" s="170">
        <v>75198.210000000006</v>
      </c>
      <c r="O26" s="171"/>
      <c r="P26" s="171"/>
      <c r="Q26" s="171">
        <f t="shared" si="0"/>
        <v>0.78983768363635243</v>
      </c>
    </row>
    <row r="27" spans="1:17" ht="36">
      <c r="A27" s="117" t="s">
        <v>287</v>
      </c>
      <c r="B27" s="172">
        <v>95957</v>
      </c>
      <c r="C27" s="177" t="s">
        <v>272</v>
      </c>
      <c r="D27" s="117" t="s">
        <v>12</v>
      </c>
      <c r="E27" s="117" t="s">
        <v>52</v>
      </c>
      <c r="F27" s="174">
        <v>20.75</v>
      </c>
      <c r="G27" s="175">
        <v>2388.31</v>
      </c>
      <c r="H27" s="175">
        <v>2862.38</v>
      </c>
      <c r="I27" s="175">
        <v>59394.38</v>
      </c>
      <c r="K27" s="176">
        <v>3023.79</v>
      </c>
      <c r="L27" s="176">
        <v>3624.01</v>
      </c>
      <c r="M27" s="176">
        <v>75198.210000000006</v>
      </c>
      <c r="O27" s="171">
        <f t="shared" si="0"/>
        <v>0.78983990290331008</v>
      </c>
      <c r="P27" s="171">
        <f t="shared" si="0"/>
        <v>0.78983777638582675</v>
      </c>
      <c r="Q27" s="171">
        <f t="shared" si="0"/>
        <v>0.78983768363635243</v>
      </c>
    </row>
    <row r="28" spans="1:17">
      <c r="A28" s="113" t="s">
        <v>288</v>
      </c>
      <c r="B28" s="163"/>
      <c r="C28" s="164" t="s">
        <v>289</v>
      </c>
      <c r="D28" s="164"/>
      <c r="E28" s="164"/>
      <c r="F28" s="165"/>
      <c r="G28" s="166"/>
      <c r="H28" s="167"/>
      <c r="I28" s="168">
        <v>5864.3</v>
      </c>
      <c r="K28" s="169"/>
      <c r="L28" s="169"/>
      <c r="M28" s="170">
        <v>7441.24</v>
      </c>
      <c r="O28" s="171"/>
      <c r="P28" s="171"/>
      <c r="Q28" s="171">
        <f t="shared" si="0"/>
        <v>0.78808101875493874</v>
      </c>
    </row>
    <row r="29" spans="1:17" ht="24">
      <c r="A29" s="117" t="s">
        <v>290</v>
      </c>
      <c r="B29" s="172">
        <v>93182</v>
      </c>
      <c r="C29" s="177" t="s">
        <v>291</v>
      </c>
      <c r="D29" s="117" t="s">
        <v>12</v>
      </c>
      <c r="E29" s="117" t="s">
        <v>16</v>
      </c>
      <c r="F29" s="174">
        <v>43.9</v>
      </c>
      <c r="G29" s="175">
        <v>34.81</v>
      </c>
      <c r="H29" s="175">
        <v>41.71</v>
      </c>
      <c r="I29" s="175">
        <v>1831.06</v>
      </c>
      <c r="K29" s="176">
        <v>44.13</v>
      </c>
      <c r="L29" s="176">
        <v>52.88</v>
      </c>
      <c r="M29" s="176">
        <v>2321.4299999999998</v>
      </c>
      <c r="O29" s="171">
        <f t="shared" si="0"/>
        <v>0.78880580104237485</v>
      </c>
      <c r="P29" s="171">
        <f t="shared" si="0"/>
        <v>0.78876701966717089</v>
      </c>
      <c r="Q29" s="171">
        <f t="shared" si="0"/>
        <v>0.78876382229918629</v>
      </c>
    </row>
    <row r="30" spans="1:17" ht="36">
      <c r="A30" s="117" t="s">
        <v>292</v>
      </c>
      <c r="B30" s="172">
        <v>93184</v>
      </c>
      <c r="C30" s="173" t="s">
        <v>293</v>
      </c>
      <c r="D30" s="117" t="s">
        <v>12</v>
      </c>
      <c r="E30" s="117" t="s">
        <v>16</v>
      </c>
      <c r="F30" s="174">
        <v>84.36</v>
      </c>
      <c r="G30" s="175">
        <v>20.2</v>
      </c>
      <c r="H30" s="175">
        <v>24.2</v>
      </c>
      <c r="I30" s="175">
        <v>2041.51</v>
      </c>
      <c r="K30" s="176">
        <v>25.64</v>
      </c>
      <c r="L30" s="176">
        <v>30.72</v>
      </c>
      <c r="M30" s="176">
        <v>2591.54</v>
      </c>
      <c r="O30" s="171">
        <f t="shared" si="0"/>
        <v>0.78783151326053036</v>
      </c>
      <c r="P30" s="171">
        <f t="shared" si="0"/>
        <v>0.78776041666666663</v>
      </c>
      <c r="Q30" s="171">
        <f t="shared" si="0"/>
        <v>0.78775940174568015</v>
      </c>
    </row>
    <row r="31" spans="1:17" ht="24">
      <c r="A31" s="117" t="s">
        <v>294</v>
      </c>
      <c r="B31" s="172">
        <v>93194</v>
      </c>
      <c r="C31" s="177" t="s">
        <v>295</v>
      </c>
      <c r="D31" s="117" t="s">
        <v>12</v>
      </c>
      <c r="E31" s="117" t="s">
        <v>16</v>
      </c>
      <c r="F31" s="174">
        <v>84.36</v>
      </c>
      <c r="G31" s="175">
        <v>19.7</v>
      </c>
      <c r="H31" s="175">
        <v>23.61</v>
      </c>
      <c r="I31" s="175">
        <v>1991.73</v>
      </c>
      <c r="K31" s="176">
        <v>25.01</v>
      </c>
      <c r="L31" s="176">
        <v>29.97</v>
      </c>
      <c r="M31" s="176">
        <v>2528.27</v>
      </c>
      <c r="O31" s="171">
        <f t="shared" si="0"/>
        <v>0.78768492602958806</v>
      </c>
      <c r="P31" s="171">
        <f t="shared" si="0"/>
        <v>0.7877877877877878</v>
      </c>
      <c r="Q31" s="171">
        <f t="shared" si="0"/>
        <v>0.78778374145166463</v>
      </c>
    </row>
    <row r="32" spans="1:17">
      <c r="A32" s="113" t="s">
        <v>296</v>
      </c>
      <c r="B32" s="163"/>
      <c r="C32" s="164" t="s">
        <v>297</v>
      </c>
      <c r="D32" s="164"/>
      <c r="E32" s="164"/>
      <c r="F32" s="165"/>
      <c r="G32" s="166"/>
      <c r="H32" s="167"/>
      <c r="I32" s="168">
        <v>64749.34</v>
      </c>
      <c r="K32" s="169"/>
      <c r="L32" s="169"/>
      <c r="M32" s="170">
        <v>81338.5</v>
      </c>
      <c r="O32" s="171"/>
      <c r="P32" s="171"/>
      <c r="Q32" s="171">
        <f t="shared" si="0"/>
        <v>0.79604787400800359</v>
      </c>
    </row>
    <row r="33" spans="1:17" ht="36">
      <c r="A33" s="117" t="s">
        <v>298</v>
      </c>
      <c r="B33" s="172">
        <v>101964</v>
      </c>
      <c r="C33" s="177" t="s">
        <v>299</v>
      </c>
      <c r="D33" s="117" t="s">
        <v>12</v>
      </c>
      <c r="E33" s="117" t="s">
        <v>13</v>
      </c>
      <c r="F33" s="174">
        <v>419.66</v>
      </c>
      <c r="G33" s="175">
        <v>128.74</v>
      </c>
      <c r="H33" s="175">
        <v>154.29</v>
      </c>
      <c r="I33" s="175">
        <v>64749.34</v>
      </c>
      <c r="K33" s="176">
        <v>161.72</v>
      </c>
      <c r="L33" s="176">
        <v>193.82</v>
      </c>
      <c r="M33" s="176">
        <v>81338.5</v>
      </c>
      <c r="O33" s="171">
        <f t="shared" si="0"/>
        <v>0.79606727677467237</v>
      </c>
      <c r="P33" s="171">
        <f t="shared" si="0"/>
        <v>0.79604787947580224</v>
      </c>
      <c r="Q33" s="171">
        <f t="shared" si="0"/>
        <v>0.79604787400800359</v>
      </c>
    </row>
    <row r="34" spans="1:17">
      <c r="A34" s="113" t="s">
        <v>300</v>
      </c>
      <c r="B34" s="163"/>
      <c r="C34" s="164" t="s">
        <v>220</v>
      </c>
      <c r="D34" s="164"/>
      <c r="E34" s="164"/>
      <c r="F34" s="165"/>
      <c r="G34" s="166"/>
      <c r="H34" s="167"/>
      <c r="I34" s="168">
        <v>91359.01</v>
      </c>
      <c r="K34" s="169"/>
      <c r="L34" s="169"/>
      <c r="M34" s="170">
        <v>115657.98</v>
      </c>
      <c r="O34" s="171"/>
      <c r="P34" s="171"/>
      <c r="Q34" s="171">
        <f t="shared" si="0"/>
        <v>0.78990667137710691</v>
      </c>
    </row>
    <row r="35" spans="1:17">
      <c r="A35" s="113" t="s">
        <v>301</v>
      </c>
      <c r="B35" s="163"/>
      <c r="C35" s="164" t="s">
        <v>302</v>
      </c>
      <c r="D35" s="164"/>
      <c r="E35" s="164"/>
      <c r="F35" s="165"/>
      <c r="G35" s="166"/>
      <c r="H35" s="167"/>
      <c r="I35" s="168">
        <v>7029.48</v>
      </c>
      <c r="K35" s="169"/>
      <c r="L35" s="169"/>
      <c r="M35" s="170">
        <v>8897.77</v>
      </c>
      <c r="O35" s="171"/>
      <c r="P35" s="171"/>
      <c r="Q35" s="171">
        <f t="shared" si="0"/>
        <v>0.7900271641096589</v>
      </c>
    </row>
    <row r="36" spans="1:17" ht="36">
      <c r="A36" s="117" t="s">
        <v>303</v>
      </c>
      <c r="B36" s="179">
        <v>50112</v>
      </c>
      <c r="C36" s="173" t="s">
        <v>304</v>
      </c>
      <c r="D36" s="117" t="s">
        <v>305</v>
      </c>
      <c r="E36" s="117" t="s">
        <v>13</v>
      </c>
      <c r="F36" s="174">
        <v>43.97</v>
      </c>
      <c r="G36" s="175">
        <v>133.4</v>
      </c>
      <c r="H36" s="175">
        <v>159.87</v>
      </c>
      <c r="I36" s="175">
        <v>7029.48</v>
      </c>
      <c r="K36" s="176">
        <v>168.85</v>
      </c>
      <c r="L36" s="176">
        <v>202.36</v>
      </c>
      <c r="M36" s="176">
        <v>8897.77</v>
      </c>
      <c r="O36" s="171">
        <f t="shared" si="0"/>
        <v>0.79005034053893997</v>
      </c>
      <c r="P36" s="171">
        <f t="shared" si="0"/>
        <v>0.79002767345325164</v>
      </c>
      <c r="Q36" s="171">
        <f t="shared" si="0"/>
        <v>0.7900271641096589</v>
      </c>
    </row>
    <row r="37" spans="1:17">
      <c r="A37" s="113" t="s">
        <v>306</v>
      </c>
      <c r="B37" s="163"/>
      <c r="C37" s="164" t="s">
        <v>307</v>
      </c>
      <c r="D37" s="164"/>
      <c r="E37" s="164"/>
      <c r="F37" s="165"/>
      <c r="G37" s="166"/>
      <c r="H37" s="167"/>
      <c r="I37" s="168">
        <v>84329.53</v>
      </c>
      <c r="K37" s="169"/>
      <c r="L37" s="169"/>
      <c r="M37" s="170">
        <v>106760.21</v>
      </c>
      <c r="O37" s="171"/>
      <c r="P37" s="171"/>
      <c r="Q37" s="171">
        <f t="shared" si="0"/>
        <v>0.78989662909055713</v>
      </c>
    </row>
    <row r="38" spans="1:17" ht="48">
      <c r="A38" s="117" t="s">
        <v>308</v>
      </c>
      <c r="B38" s="172">
        <v>87504</v>
      </c>
      <c r="C38" s="177" t="s">
        <v>309</v>
      </c>
      <c r="D38" s="117" t="s">
        <v>12</v>
      </c>
      <c r="E38" s="117" t="s">
        <v>13</v>
      </c>
      <c r="F38" s="174">
        <v>1225.72</v>
      </c>
      <c r="G38" s="175">
        <v>57.41</v>
      </c>
      <c r="H38" s="175">
        <v>68.8</v>
      </c>
      <c r="I38" s="175">
        <v>84329.53</v>
      </c>
      <c r="K38" s="176">
        <v>72.680000000000007</v>
      </c>
      <c r="L38" s="176">
        <v>87.1</v>
      </c>
      <c r="M38" s="176">
        <v>106760.21</v>
      </c>
      <c r="O38" s="171">
        <f t="shared" si="0"/>
        <v>0.78990093560814523</v>
      </c>
      <c r="P38" s="171">
        <f t="shared" si="0"/>
        <v>0.78989667049368539</v>
      </c>
      <c r="Q38" s="171">
        <f t="shared" si="0"/>
        <v>0.78989662909055713</v>
      </c>
    </row>
    <row r="39" spans="1:17">
      <c r="A39" s="113" t="s">
        <v>310</v>
      </c>
      <c r="B39" s="163"/>
      <c r="C39" s="164" t="s">
        <v>221</v>
      </c>
      <c r="D39" s="164"/>
      <c r="E39" s="164"/>
      <c r="F39" s="165"/>
      <c r="G39" s="166"/>
      <c r="H39" s="167"/>
      <c r="I39" s="168">
        <v>75133.7</v>
      </c>
      <c r="K39" s="169"/>
      <c r="L39" s="169"/>
      <c r="M39" s="170">
        <v>95109.96</v>
      </c>
      <c r="O39" s="171"/>
      <c r="P39" s="171"/>
      <c r="Q39" s="171">
        <f t="shared" si="0"/>
        <v>0.7899666869799965</v>
      </c>
    </row>
    <row r="40" spans="1:17">
      <c r="A40" s="113" t="s">
        <v>311</v>
      </c>
      <c r="B40" s="163"/>
      <c r="C40" s="164" t="s">
        <v>312</v>
      </c>
      <c r="D40" s="164"/>
      <c r="E40" s="164"/>
      <c r="F40" s="165"/>
      <c r="G40" s="166"/>
      <c r="H40" s="167"/>
      <c r="I40" s="168">
        <v>27659.62</v>
      </c>
      <c r="K40" s="169"/>
      <c r="L40" s="169"/>
      <c r="M40" s="170">
        <v>35017.14</v>
      </c>
      <c r="O40" s="171"/>
      <c r="P40" s="171"/>
      <c r="Q40" s="171">
        <f t="shared" si="0"/>
        <v>0.78988803768668714</v>
      </c>
    </row>
    <row r="41" spans="1:17" ht="60">
      <c r="A41" s="117" t="s">
        <v>313</v>
      </c>
      <c r="B41" s="172">
        <v>90844</v>
      </c>
      <c r="C41" s="173" t="s">
        <v>314</v>
      </c>
      <c r="D41" s="117" t="s">
        <v>12</v>
      </c>
      <c r="E41" s="117" t="s">
        <v>25</v>
      </c>
      <c r="F41" s="174">
        <v>14</v>
      </c>
      <c r="G41" s="175">
        <v>850.55</v>
      </c>
      <c r="H41" s="175">
        <v>1019.38</v>
      </c>
      <c r="I41" s="175">
        <v>14271.32</v>
      </c>
      <c r="K41" s="176">
        <v>1076.8</v>
      </c>
      <c r="L41" s="176">
        <v>1290.54</v>
      </c>
      <c r="M41" s="176">
        <v>18067.560000000001</v>
      </c>
      <c r="O41" s="171">
        <f t="shared" si="0"/>
        <v>0.78988670133729566</v>
      </c>
      <c r="P41" s="171">
        <f t="shared" si="0"/>
        <v>0.78988640414090228</v>
      </c>
      <c r="Q41" s="171">
        <f t="shared" si="0"/>
        <v>0.78988640414090217</v>
      </c>
    </row>
    <row r="42" spans="1:17" ht="60">
      <c r="A42" s="117" t="s">
        <v>315</v>
      </c>
      <c r="B42" s="172">
        <v>100689</v>
      </c>
      <c r="C42" s="177" t="s">
        <v>316</v>
      </c>
      <c r="D42" s="117" t="s">
        <v>12</v>
      </c>
      <c r="E42" s="117" t="s">
        <v>25</v>
      </c>
      <c r="F42" s="174">
        <v>8</v>
      </c>
      <c r="G42" s="175">
        <v>826.95</v>
      </c>
      <c r="H42" s="175">
        <v>991.09</v>
      </c>
      <c r="I42" s="175">
        <v>7928.72</v>
      </c>
      <c r="K42" s="176">
        <v>1046.9100000000001</v>
      </c>
      <c r="L42" s="176">
        <v>1254.72</v>
      </c>
      <c r="M42" s="176">
        <v>10037.76</v>
      </c>
      <c r="O42" s="171">
        <f t="shared" si="0"/>
        <v>0.78989597959710001</v>
      </c>
      <c r="P42" s="171">
        <f t="shared" si="0"/>
        <v>0.78988937770976797</v>
      </c>
      <c r="Q42" s="171">
        <f t="shared" si="0"/>
        <v>0.78988937770976797</v>
      </c>
    </row>
    <row r="43" spans="1:17" ht="60">
      <c r="A43" s="117" t="s">
        <v>317</v>
      </c>
      <c r="B43" s="172">
        <v>100680</v>
      </c>
      <c r="C43" s="177" t="s">
        <v>318</v>
      </c>
      <c r="D43" s="117" t="s">
        <v>12</v>
      </c>
      <c r="E43" s="117" t="s">
        <v>25</v>
      </c>
      <c r="F43" s="174">
        <v>6</v>
      </c>
      <c r="G43" s="175">
        <v>759.23</v>
      </c>
      <c r="H43" s="175">
        <v>909.93</v>
      </c>
      <c r="I43" s="175">
        <v>5459.58</v>
      </c>
      <c r="K43" s="176">
        <v>961.18</v>
      </c>
      <c r="L43" s="176">
        <v>1151.97</v>
      </c>
      <c r="M43" s="176">
        <v>6911.82</v>
      </c>
      <c r="O43" s="171">
        <f t="shared" si="0"/>
        <v>0.78989367236105623</v>
      </c>
      <c r="P43" s="171">
        <f t="shared" si="0"/>
        <v>0.78989036172816995</v>
      </c>
      <c r="Q43" s="171">
        <f t="shared" si="0"/>
        <v>0.78989036172817007</v>
      </c>
    </row>
    <row r="44" spans="1:17">
      <c r="A44" s="113" t="s">
        <v>319</v>
      </c>
      <c r="B44" s="163"/>
      <c r="C44" s="164" t="s">
        <v>320</v>
      </c>
      <c r="D44" s="164"/>
      <c r="E44" s="164"/>
      <c r="F44" s="165"/>
      <c r="G44" s="166"/>
      <c r="H44" s="167"/>
      <c r="I44" s="168">
        <v>17419.63</v>
      </c>
      <c r="K44" s="169"/>
      <c r="L44" s="169"/>
      <c r="M44" s="170">
        <v>22049.72</v>
      </c>
      <c r="O44" s="171"/>
      <c r="P44" s="171"/>
      <c r="Q44" s="171">
        <f t="shared" si="0"/>
        <v>0.79001592763989748</v>
      </c>
    </row>
    <row r="45" spans="1:17">
      <c r="A45" s="117" t="s">
        <v>321</v>
      </c>
      <c r="B45" s="172">
        <v>112410</v>
      </c>
      <c r="C45" s="177" t="s">
        <v>322</v>
      </c>
      <c r="D45" s="117" t="s">
        <v>323</v>
      </c>
      <c r="E45" s="117" t="s">
        <v>13</v>
      </c>
      <c r="F45" s="174">
        <v>9.7200000000000006</v>
      </c>
      <c r="G45" s="175">
        <v>879.89</v>
      </c>
      <c r="H45" s="175">
        <v>1054.54</v>
      </c>
      <c r="I45" s="175">
        <v>10250.120000000001</v>
      </c>
      <c r="K45" s="176">
        <v>1113.76</v>
      </c>
      <c r="L45" s="176">
        <v>1334.84</v>
      </c>
      <c r="M45" s="176">
        <v>12974.64</v>
      </c>
      <c r="O45" s="171">
        <f t="shared" si="0"/>
        <v>0.79001759804625771</v>
      </c>
      <c r="P45" s="171">
        <f t="shared" si="0"/>
        <v>0.79001228611668817</v>
      </c>
      <c r="Q45" s="171">
        <f t="shared" si="0"/>
        <v>0.79001190013749911</v>
      </c>
    </row>
    <row r="46" spans="1:17" ht="36">
      <c r="A46" s="117" t="s">
        <v>324</v>
      </c>
      <c r="B46" s="172">
        <v>150326</v>
      </c>
      <c r="C46" s="173" t="s">
        <v>325</v>
      </c>
      <c r="D46" s="117" t="s">
        <v>326</v>
      </c>
      <c r="E46" s="117" t="s">
        <v>13</v>
      </c>
      <c r="F46" s="174">
        <v>17.850000000000001</v>
      </c>
      <c r="G46" s="175">
        <v>179.81</v>
      </c>
      <c r="H46" s="175">
        <v>215.5</v>
      </c>
      <c r="I46" s="175">
        <v>3846.67</v>
      </c>
      <c r="K46" s="176">
        <v>227.6</v>
      </c>
      <c r="L46" s="176">
        <v>272.77</v>
      </c>
      <c r="M46" s="176">
        <v>4868.9399999999996</v>
      </c>
      <c r="O46" s="171">
        <f t="shared" si="0"/>
        <v>0.79002636203866439</v>
      </c>
      <c r="P46" s="171">
        <f t="shared" si="0"/>
        <v>0.79004289328005284</v>
      </c>
      <c r="Q46" s="171">
        <f t="shared" si="0"/>
        <v>0.79004259654052023</v>
      </c>
    </row>
    <row r="47" spans="1:17" ht="24">
      <c r="A47" s="117" t="s">
        <v>327</v>
      </c>
      <c r="B47" s="172">
        <v>150210</v>
      </c>
      <c r="C47" s="177" t="s">
        <v>328</v>
      </c>
      <c r="D47" s="117" t="s">
        <v>323</v>
      </c>
      <c r="E47" s="117" t="s">
        <v>13</v>
      </c>
      <c r="F47" s="174">
        <v>2.94</v>
      </c>
      <c r="G47" s="175">
        <v>943.03</v>
      </c>
      <c r="H47" s="175">
        <v>1130.22</v>
      </c>
      <c r="I47" s="175">
        <v>3322.84</v>
      </c>
      <c r="K47" s="176">
        <v>1193.71</v>
      </c>
      <c r="L47" s="176">
        <v>1430.66</v>
      </c>
      <c r="M47" s="176">
        <v>4206.1400000000003</v>
      </c>
      <c r="O47" s="171">
        <f t="shared" si="0"/>
        <v>0.78999924604803506</v>
      </c>
      <c r="P47" s="171">
        <f t="shared" si="0"/>
        <v>0.78999902143066836</v>
      </c>
      <c r="Q47" s="171">
        <f t="shared" si="0"/>
        <v>0.7899974798746594</v>
      </c>
    </row>
    <row r="48" spans="1:17">
      <c r="A48" s="113" t="s">
        <v>329</v>
      </c>
      <c r="B48" s="163"/>
      <c r="C48" s="164" t="s">
        <v>330</v>
      </c>
      <c r="D48" s="164"/>
      <c r="E48" s="164"/>
      <c r="F48" s="165"/>
      <c r="G48" s="166"/>
      <c r="H48" s="167"/>
      <c r="I48" s="168">
        <v>30054.45</v>
      </c>
      <c r="K48" s="169"/>
      <c r="L48" s="169"/>
      <c r="M48" s="170">
        <v>38043.1</v>
      </c>
      <c r="O48" s="171"/>
      <c r="P48" s="171"/>
      <c r="Q48" s="171">
        <f t="shared" si="0"/>
        <v>0.79001054067623311</v>
      </c>
    </row>
    <row r="49" spans="1:17">
      <c r="A49" s="117" t="s">
        <v>331</v>
      </c>
      <c r="B49" s="172">
        <v>110519</v>
      </c>
      <c r="C49" s="177" t="s">
        <v>332</v>
      </c>
      <c r="D49" s="117" t="s">
        <v>323</v>
      </c>
      <c r="E49" s="117" t="s">
        <v>13</v>
      </c>
      <c r="F49" s="174">
        <v>8.66</v>
      </c>
      <c r="G49" s="175">
        <v>604.63</v>
      </c>
      <c r="H49" s="175">
        <v>724.64</v>
      </c>
      <c r="I49" s="175">
        <v>6275.38</v>
      </c>
      <c r="K49" s="176">
        <v>765.35</v>
      </c>
      <c r="L49" s="176">
        <v>917.27</v>
      </c>
      <c r="M49" s="176">
        <v>7943.56</v>
      </c>
      <c r="O49" s="171">
        <f t="shared" si="0"/>
        <v>0.79000457307114391</v>
      </c>
      <c r="P49" s="171">
        <f t="shared" si="0"/>
        <v>0.78999640236789603</v>
      </c>
      <c r="Q49" s="171">
        <f t="shared" si="0"/>
        <v>0.78999592122423701</v>
      </c>
    </row>
    <row r="50" spans="1:17">
      <c r="A50" s="117" t="s">
        <v>333</v>
      </c>
      <c r="B50" s="172">
        <v>110646</v>
      </c>
      <c r="C50" s="177" t="s">
        <v>334</v>
      </c>
      <c r="D50" s="117" t="s">
        <v>323</v>
      </c>
      <c r="E50" s="117" t="s">
        <v>13</v>
      </c>
      <c r="F50" s="174">
        <v>0.54</v>
      </c>
      <c r="G50" s="175">
        <v>1372.72</v>
      </c>
      <c r="H50" s="175">
        <v>1645.2</v>
      </c>
      <c r="I50" s="175">
        <v>888.4</v>
      </c>
      <c r="K50" s="176">
        <v>1737.64</v>
      </c>
      <c r="L50" s="176">
        <v>2082.56</v>
      </c>
      <c r="M50" s="176">
        <v>1124.58</v>
      </c>
      <c r="O50" s="171">
        <f t="shared" si="0"/>
        <v>0.78999102230611629</v>
      </c>
      <c r="P50" s="171">
        <f t="shared" si="0"/>
        <v>0.78998924400737558</v>
      </c>
      <c r="Q50" s="171">
        <f t="shared" si="0"/>
        <v>0.78998381618026292</v>
      </c>
    </row>
    <row r="51" spans="1:17" ht="48">
      <c r="A51" s="117" t="s">
        <v>335</v>
      </c>
      <c r="B51" s="172">
        <v>100668</v>
      </c>
      <c r="C51" s="177" t="s">
        <v>336</v>
      </c>
      <c r="D51" s="117" t="s">
        <v>12</v>
      </c>
      <c r="E51" s="117" t="s">
        <v>13</v>
      </c>
      <c r="F51" s="174">
        <v>17.82</v>
      </c>
      <c r="G51" s="175">
        <v>778.63</v>
      </c>
      <c r="H51" s="175">
        <v>933.18</v>
      </c>
      <c r="I51" s="175">
        <v>16629.259999999998</v>
      </c>
      <c r="K51" s="176">
        <v>985.57</v>
      </c>
      <c r="L51" s="176">
        <v>1181.2</v>
      </c>
      <c r="M51" s="176">
        <v>21048.98</v>
      </c>
      <c r="O51" s="171">
        <f t="shared" si="0"/>
        <v>0.79003013484582518</v>
      </c>
      <c r="P51" s="171">
        <f t="shared" si="0"/>
        <v>0.79002709109380287</v>
      </c>
      <c r="Q51" s="171">
        <f t="shared" si="0"/>
        <v>0.79002688016236411</v>
      </c>
    </row>
    <row r="52" spans="1:17" ht="24">
      <c r="A52" s="117" t="s">
        <v>337</v>
      </c>
      <c r="B52" s="172">
        <v>102158</v>
      </c>
      <c r="C52" s="173" t="s">
        <v>338</v>
      </c>
      <c r="D52" s="117" t="s">
        <v>12</v>
      </c>
      <c r="E52" s="117" t="s">
        <v>13</v>
      </c>
      <c r="F52" s="174">
        <v>17.82</v>
      </c>
      <c r="G52" s="175">
        <v>293.18</v>
      </c>
      <c r="H52" s="175">
        <v>351.37</v>
      </c>
      <c r="I52" s="175">
        <v>6261.41</v>
      </c>
      <c r="K52" s="176">
        <v>371.12</v>
      </c>
      <c r="L52" s="176">
        <v>444.78</v>
      </c>
      <c r="M52" s="176">
        <v>7925.98</v>
      </c>
      <c r="O52" s="171">
        <f t="shared" si="0"/>
        <v>0.78998706617805559</v>
      </c>
      <c r="P52" s="171">
        <f t="shared" si="0"/>
        <v>0.7899860605243042</v>
      </c>
      <c r="Q52" s="171">
        <f t="shared" si="0"/>
        <v>0.78998559168708482</v>
      </c>
    </row>
    <row r="53" spans="1:17">
      <c r="A53" s="113" t="s">
        <v>339</v>
      </c>
      <c r="B53" s="163"/>
      <c r="C53" s="164" t="s">
        <v>222</v>
      </c>
      <c r="D53" s="164"/>
      <c r="E53" s="164"/>
      <c r="F53" s="165"/>
      <c r="G53" s="166"/>
      <c r="H53" s="167"/>
      <c r="I53" s="168">
        <v>73170.81</v>
      </c>
      <c r="K53" s="169"/>
      <c r="L53" s="169"/>
      <c r="M53" s="170">
        <v>92628.81</v>
      </c>
      <c r="O53" s="171"/>
      <c r="P53" s="171"/>
      <c r="Q53" s="171">
        <f t="shared" si="0"/>
        <v>0.78993576620492045</v>
      </c>
    </row>
    <row r="54" spans="1:17" ht="48">
      <c r="A54" s="117" t="s">
        <v>340</v>
      </c>
      <c r="B54" s="172">
        <v>92543</v>
      </c>
      <c r="C54" s="177" t="s">
        <v>341</v>
      </c>
      <c r="D54" s="117" t="s">
        <v>12</v>
      </c>
      <c r="E54" s="117" t="s">
        <v>13</v>
      </c>
      <c r="F54" s="174">
        <v>867.88</v>
      </c>
      <c r="G54" s="175">
        <v>15.03</v>
      </c>
      <c r="H54" s="175">
        <v>18.010000000000002</v>
      </c>
      <c r="I54" s="175">
        <v>15630.51</v>
      </c>
      <c r="K54" s="176">
        <v>19.03</v>
      </c>
      <c r="L54" s="176">
        <v>22.8</v>
      </c>
      <c r="M54" s="176">
        <v>19787.66</v>
      </c>
      <c r="O54" s="171">
        <f t="shared" si="0"/>
        <v>0.78980557015239083</v>
      </c>
      <c r="P54" s="171">
        <f t="shared" si="0"/>
        <v>0.78991228070175445</v>
      </c>
      <c r="Q54" s="171">
        <f t="shared" si="0"/>
        <v>0.78991199565789993</v>
      </c>
    </row>
    <row r="55" spans="1:17" ht="48">
      <c r="A55" s="117" t="s">
        <v>342</v>
      </c>
      <c r="B55" s="172">
        <v>94207</v>
      </c>
      <c r="C55" s="177" t="s">
        <v>343</v>
      </c>
      <c r="D55" s="117" t="s">
        <v>12</v>
      </c>
      <c r="E55" s="117" t="s">
        <v>13</v>
      </c>
      <c r="F55" s="174">
        <v>867.88</v>
      </c>
      <c r="G55" s="175">
        <v>43.16</v>
      </c>
      <c r="H55" s="175">
        <v>51.72</v>
      </c>
      <c r="I55" s="175">
        <v>44886.75</v>
      </c>
      <c r="K55" s="176">
        <v>54.63</v>
      </c>
      <c r="L55" s="176">
        <v>65.47</v>
      </c>
      <c r="M55" s="176">
        <v>56820.1</v>
      </c>
      <c r="O55" s="171">
        <f t="shared" si="0"/>
        <v>0.79004210140948183</v>
      </c>
      <c r="P55" s="171">
        <f t="shared" si="0"/>
        <v>0.78998014357721091</v>
      </c>
      <c r="Q55" s="171">
        <f t="shared" si="0"/>
        <v>0.78998013027080205</v>
      </c>
    </row>
    <row r="56" spans="1:17" ht="48">
      <c r="A56" s="117" t="s">
        <v>344</v>
      </c>
      <c r="B56" s="172">
        <v>94219</v>
      </c>
      <c r="C56" s="177" t="s">
        <v>345</v>
      </c>
      <c r="D56" s="117" t="s">
        <v>12</v>
      </c>
      <c r="E56" s="117" t="s">
        <v>16</v>
      </c>
      <c r="F56" s="174">
        <v>19.149999999999999</v>
      </c>
      <c r="G56" s="175">
        <v>21.56</v>
      </c>
      <c r="H56" s="175">
        <v>25.83</v>
      </c>
      <c r="I56" s="175">
        <v>494.64</v>
      </c>
      <c r="K56" s="176">
        <v>27.33</v>
      </c>
      <c r="L56" s="176">
        <v>32.75</v>
      </c>
      <c r="M56" s="176">
        <v>627.16</v>
      </c>
      <c r="O56" s="171">
        <f t="shared" si="0"/>
        <v>0.78887669227954627</v>
      </c>
      <c r="P56" s="171">
        <f t="shared" si="0"/>
        <v>0.78870229007633585</v>
      </c>
      <c r="Q56" s="171">
        <f t="shared" si="0"/>
        <v>0.78869825881752664</v>
      </c>
    </row>
    <row r="57" spans="1:17" ht="36">
      <c r="A57" s="117" t="s">
        <v>346</v>
      </c>
      <c r="B57" s="172">
        <v>94228</v>
      </c>
      <c r="C57" s="177" t="s">
        <v>347</v>
      </c>
      <c r="D57" s="117" t="s">
        <v>12</v>
      </c>
      <c r="E57" s="117" t="s">
        <v>16</v>
      </c>
      <c r="F57" s="174">
        <v>173.55</v>
      </c>
      <c r="G57" s="175">
        <v>58.46</v>
      </c>
      <c r="H57" s="175">
        <v>70.06</v>
      </c>
      <c r="I57" s="175">
        <v>12158.91</v>
      </c>
      <c r="K57" s="176">
        <v>74.010000000000005</v>
      </c>
      <c r="L57" s="176">
        <v>88.7</v>
      </c>
      <c r="M57" s="176">
        <v>15393.89</v>
      </c>
      <c r="O57" s="171">
        <f t="shared" si="0"/>
        <v>0.78989325766788265</v>
      </c>
      <c r="P57" s="171">
        <f t="shared" si="0"/>
        <v>0.78985343855693346</v>
      </c>
      <c r="Q57" s="171">
        <f t="shared" si="0"/>
        <v>0.7898529871267107</v>
      </c>
    </row>
    <row r="58" spans="1:17">
      <c r="A58" s="113" t="s">
        <v>348</v>
      </c>
      <c r="B58" s="163"/>
      <c r="C58" s="164" t="s">
        <v>223</v>
      </c>
      <c r="D58" s="164"/>
      <c r="E58" s="164"/>
      <c r="F58" s="165"/>
      <c r="G58" s="166"/>
      <c r="H58" s="167"/>
      <c r="I58" s="168">
        <v>25081.15</v>
      </c>
      <c r="K58" s="169"/>
      <c r="L58" s="169"/>
      <c r="M58" s="170">
        <v>31747.73</v>
      </c>
      <c r="O58" s="171"/>
      <c r="P58" s="171"/>
      <c r="Q58" s="171">
        <f t="shared" si="0"/>
        <v>0.79001396320303852</v>
      </c>
    </row>
    <row r="59" spans="1:17" ht="36">
      <c r="A59" s="117" t="s">
        <v>349</v>
      </c>
      <c r="B59" s="172">
        <v>98546</v>
      </c>
      <c r="C59" s="177" t="s">
        <v>350</v>
      </c>
      <c r="D59" s="117" t="s">
        <v>12</v>
      </c>
      <c r="E59" s="117" t="s">
        <v>13</v>
      </c>
      <c r="F59" s="174">
        <v>103.98</v>
      </c>
      <c r="G59" s="175">
        <v>110.17</v>
      </c>
      <c r="H59" s="175">
        <v>132.03</v>
      </c>
      <c r="I59" s="175">
        <v>13728.47</v>
      </c>
      <c r="K59" s="176">
        <v>139.46</v>
      </c>
      <c r="L59" s="176">
        <v>167.14</v>
      </c>
      <c r="M59" s="176">
        <v>17379.22</v>
      </c>
      <c r="O59" s="171">
        <f t="shared" si="0"/>
        <v>0.78997562024953394</v>
      </c>
      <c r="P59" s="171">
        <f t="shared" si="0"/>
        <v>0.78993658011248058</v>
      </c>
      <c r="Q59" s="171">
        <f t="shared" si="0"/>
        <v>0.78993591196843116</v>
      </c>
    </row>
    <row r="60" spans="1:17" ht="36">
      <c r="A60" s="117" t="s">
        <v>351</v>
      </c>
      <c r="B60" s="172">
        <v>98557</v>
      </c>
      <c r="C60" s="173" t="s">
        <v>352</v>
      </c>
      <c r="D60" s="117" t="s">
        <v>12</v>
      </c>
      <c r="E60" s="117" t="s">
        <v>13</v>
      </c>
      <c r="F60" s="174">
        <v>251.11</v>
      </c>
      <c r="G60" s="175">
        <v>37.729999999999997</v>
      </c>
      <c r="H60" s="175">
        <v>45.21</v>
      </c>
      <c r="I60" s="175">
        <v>11352.68</v>
      </c>
      <c r="K60" s="176">
        <v>47.75</v>
      </c>
      <c r="L60" s="176">
        <v>57.22</v>
      </c>
      <c r="M60" s="176">
        <v>14368.51</v>
      </c>
      <c r="O60" s="171">
        <f t="shared" si="0"/>
        <v>0.79015706806282715</v>
      </c>
      <c r="P60" s="171">
        <f t="shared" si="0"/>
        <v>0.79010835372247468</v>
      </c>
      <c r="Q60" s="171">
        <f t="shared" si="0"/>
        <v>0.79010836892621439</v>
      </c>
    </row>
    <row r="61" spans="1:17">
      <c r="A61" s="113" t="s">
        <v>353</v>
      </c>
      <c r="B61" s="163"/>
      <c r="C61" s="164" t="s">
        <v>224</v>
      </c>
      <c r="D61" s="164"/>
      <c r="E61" s="164"/>
      <c r="F61" s="165"/>
      <c r="G61" s="166"/>
      <c r="H61" s="167"/>
      <c r="I61" s="168">
        <v>149596.69</v>
      </c>
      <c r="K61" s="169"/>
      <c r="L61" s="169"/>
      <c r="M61" s="170">
        <v>189563.12</v>
      </c>
      <c r="O61" s="171"/>
      <c r="P61" s="171"/>
      <c r="Q61" s="171">
        <f t="shared" si="0"/>
        <v>0.78916558241919632</v>
      </c>
    </row>
    <row r="62" spans="1:17" ht="36">
      <c r="A62" s="117" t="s">
        <v>354</v>
      </c>
      <c r="B62" s="172">
        <v>87879</v>
      </c>
      <c r="C62" s="177" t="s">
        <v>355</v>
      </c>
      <c r="D62" s="117" t="s">
        <v>12</v>
      </c>
      <c r="E62" s="117" t="s">
        <v>13</v>
      </c>
      <c r="F62" s="174">
        <v>1063.17</v>
      </c>
      <c r="G62" s="175">
        <v>3.11</v>
      </c>
      <c r="H62" s="175">
        <v>3.72</v>
      </c>
      <c r="I62" s="175">
        <v>3954.99</v>
      </c>
      <c r="K62" s="176">
        <v>3.95</v>
      </c>
      <c r="L62" s="176">
        <v>4.7300000000000004</v>
      </c>
      <c r="M62" s="176">
        <v>5028.79</v>
      </c>
      <c r="O62" s="171">
        <f t="shared" si="0"/>
        <v>0.78734177215189871</v>
      </c>
      <c r="P62" s="171">
        <f t="shared" si="0"/>
        <v>0.78646934460887952</v>
      </c>
      <c r="Q62" s="171">
        <f t="shared" si="0"/>
        <v>0.78646950856965592</v>
      </c>
    </row>
    <row r="63" spans="1:17" ht="48">
      <c r="A63" s="117" t="s">
        <v>356</v>
      </c>
      <c r="B63" s="172">
        <v>87894</v>
      </c>
      <c r="C63" s="177" t="s">
        <v>357</v>
      </c>
      <c r="D63" s="117" t="s">
        <v>12</v>
      </c>
      <c r="E63" s="117" t="s">
        <v>13</v>
      </c>
      <c r="F63" s="174">
        <v>1225.72</v>
      </c>
      <c r="G63" s="175">
        <v>4.82</v>
      </c>
      <c r="H63" s="175">
        <v>5.77</v>
      </c>
      <c r="I63" s="175">
        <v>7072.4</v>
      </c>
      <c r="K63" s="176">
        <v>6.11</v>
      </c>
      <c r="L63" s="176">
        <v>7.32</v>
      </c>
      <c r="M63" s="176">
        <v>8972.27</v>
      </c>
      <c r="O63" s="171">
        <f t="shared" si="0"/>
        <v>0.78887070376432078</v>
      </c>
      <c r="P63" s="171">
        <f t="shared" si="0"/>
        <v>0.78825136612021851</v>
      </c>
      <c r="Q63" s="171">
        <f t="shared" si="0"/>
        <v>0.78825091086202259</v>
      </c>
    </row>
    <row r="64" spans="1:17" ht="48">
      <c r="A64" s="117" t="s">
        <v>358</v>
      </c>
      <c r="B64" s="172">
        <v>87535</v>
      </c>
      <c r="C64" s="177" t="s">
        <v>359</v>
      </c>
      <c r="D64" s="117" t="s">
        <v>12</v>
      </c>
      <c r="E64" s="117" t="s">
        <v>13</v>
      </c>
      <c r="F64" s="174">
        <v>450.06</v>
      </c>
      <c r="G64" s="175">
        <v>23.03</v>
      </c>
      <c r="H64" s="175">
        <v>27.6</v>
      </c>
      <c r="I64" s="175">
        <v>12421.65</v>
      </c>
      <c r="K64" s="176">
        <v>29.2</v>
      </c>
      <c r="L64" s="176">
        <v>34.99</v>
      </c>
      <c r="M64" s="176">
        <v>15747.6</v>
      </c>
      <c r="O64" s="171">
        <f t="shared" si="0"/>
        <v>0.78869863013698638</v>
      </c>
      <c r="P64" s="171">
        <f t="shared" si="0"/>
        <v>0.78879679908545297</v>
      </c>
      <c r="Q64" s="171">
        <f t="shared" si="0"/>
        <v>0.78879638802103169</v>
      </c>
    </row>
    <row r="65" spans="1:17" ht="48">
      <c r="A65" s="117" t="s">
        <v>360</v>
      </c>
      <c r="B65" s="172">
        <v>87529</v>
      </c>
      <c r="C65" s="177" t="s">
        <v>361</v>
      </c>
      <c r="D65" s="117" t="s">
        <v>12</v>
      </c>
      <c r="E65" s="117" t="s">
        <v>13</v>
      </c>
      <c r="F65" s="174">
        <v>448.17</v>
      </c>
      <c r="G65" s="175">
        <v>25.69</v>
      </c>
      <c r="H65" s="175">
        <v>30.78</v>
      </c>
      <c r="I65" s="175">
        <v>13794.67</v>
      </c>
      <c r="K65" s="176">
        <v>32.58</v>
      </c>
      <c r="L65" s="176">
        <v>39.04</v>
      </c>
      <c r="M65" s="176">
        <v>17496.560000000001</v>
      </c>
      <c r="O65" s="171">
        <f t="shared" si="0"/>
        <v>0.78852056476365873</v>
      </c>
      <c r="P65" s="171">
        <f t="shared" si="0"/>
        <v>0.78842213114754101</v>
      </c>
      <c r="Q65" s="171">
        <f t="shared" si="0"/>
        <v>0.7884218383499384</v>
      </c>
    </row>
    <row r="66" spans="1:17" ht="48">
      <c r="A66" s="117" t="s">
        <v>362</v>
      </c>
      <c r="B66" s="172">
        <v>87775</v>
      </c>
      <c r="C66" s="177" t="s">
        <v>363</v>
      </c>
      <c r="D66" s="117" t="s">
        <v>12</v>
      </c>
      <c r="E66" s="117" t="s">
        <v>13</v>
      </c>
      <c r="F66" s="174">
        <v>1225.72</v>
      </c>
      <c r="G66" s="175">
        <v>38.51</v>
      </c>
      <c r="H66" s="175">
        <v>46.15</v>
      </c>
      <c r="I66" s="175">
        <v>56566.97</v>
      </c>
      <c r="K66" s="176">
        <v>48.79</v>
      </c>
      <c r="L66" s="176">
        <v>58.47</v>
      </c>
      <c r="M66" s="176">
        <v>71667.850000000006</v>
      </c>
      <c r="O66" s="171">
        <f t="shared" si="0"/>
        <v>0.78930108628817375</v>
      </c>
      <c r="P66" s="171">
        <f t="shared" si="0"/>
        <v>0.7892936548657431</v>
      </c>
      <c r="Q66" s="171">
        <f t="shared" si="0"/>
        <v>0.78929352561853039</v>
      </c>
    </row>
    <row r="67" spans="1:17" ht="36">
      <c r="A67" s="117" t="s">
        <v>364</v>
      </c>
      <c r="B67" s="172">
        <v>87275</v>
      </c>
      <c r="C67" s="177" t="s">
        <v>365</v>
      </c>
      <c r="D67" s="117" t="s">
        <v>12</v>
      </c>
      <c r="E67" s="117" t="s">
        <v>13</v>
      </c>
      <c r="F67" s="174">
        <v>233.22</v>
      </c>
      <c r="G67" s="175">
        <v>61.74</v>
      </c>
      <c r="H67" s="175">
        <v>73.989999999999995</v>
      </c>
      <c r="I67" s="175">
        <v>17255.939999999999</v>
      </c>
      <c r="K67" s="176">
        <v>78.2</v>
      </c>
      <c r="L67" s="176">
        <v>93.72</v>
      </c>
      <c r="M67" s="176">
        <v>21857.38</v>
      </c>
      <c r="O67" s="171">
        <f t="shared" si="0"/>
        <v>0.78951406649616362</v>
      </c>
      <c r="P67" s="171">
        <f t="shared" si="0"/>
        <v>0.7894793000426803</v>
      </c>
      <c r="Q67" s="171">
        <f t="shared" si="0"/>
        <v>0.78947888539248523</v>
      </c>
    </row>
    <row r="68" spans="1:17" ht="24">
      <c r="A68" s="117" t="s">
        <v>366</v>
      </c>
      <c r="B68" s="172">
        <v>96113</v>
      </c>
      <c r="C68" s="177" t="s">
        <v>367</v>
      </c>
      <c r="D68" s="117" t="s">
        <v>12</v>
      </c>
      <c r="E68" s="117" t="s">
        <v>13</v>
      </c>
      <c r="F68" s="174">
        <v>954.66</v>
      </c>
      <c r="G68" s="175">
        <v>33.68</v>
      </c>
      <c r="H68" s="175">
        <v>40.36</v>
      </c>
      <c r="I68" s="175">
        <v>38530.07</v>
      </c>
      <c r="K68" s="176">
        <v>42.65</v>
      </c>
      <c r="L68" s="176">
        <v>51.11</v>
      </c>
      <c r="M68" s="176">
        <v>48792.67</v>
      </c>
      <c r="O68" s="171">
        <f t="shared" si="0"/>
        <v>0.78968347010550999</v>
      </c>
      <c r="P68" s="171">
        <f t="shared" si="0"/>
        <v>0.78966934063784</v>
      </c>
      <c r="Q68" s="171">
        <f t="shared" si="0"/>
        <v>0.78966922695560626</v>
      </c>
    </row>
    <row r="69" spans="1:17">
      <c r="A69" s="113" t="s">
        <v>368</v>
      </c>
      <c r="B69" s="163"/>
      <c r="C69" s="164" t="s">
        <v>225</v>
      </c>
      <c r="D69" s="164"/>
      <c r="E69" s="164"/>
      <c r="F69" s="165"/>
      <c r="G69" s="166"/>
      <c r="H69" s="167"/>
      <c r="I69" s="168">
        <v>138402.06</v>
      </c>
      <c r="K69" s="169"/>
      <c r="L69" s="169"/>
      <c r="M69" s="170">
        <v>175201.32</v>
      </c>
      <c r="O69" s="171"/>
      <c r="P69" s="171"/>
      <c r="Q69" s="171">
        <f t="shared" si="0"/>
        <v>0.78996014413590032</v>
      </c>
    </row>
    <row r="70" spans="1:17" ht="36">
      <c r="A70" s="117" t="s">
        <v>369</v>
      </c>
      <c r="B70" s="172">
        <v>98560</v>
      </c>
      <c r="C70" s="173" t="s">
        <v>370</v>
      </c>
      <c r="D70" s="117" t="s">
        <v>12</v>
      </c>
      <c r="E70" s="117" t="s">
        <v>13</v>
      </c>
      <c r="F70" s="174">
        <v>27.63</v>
      </c>
      <c r="G70" s="175">
        <v>36.4</v>
      </c>
      <c r="H70" s="175">
        <v>43.62</v>
      </c>
      <c r="I70" s="175">
        <v>1205.22</v>
      </c>
      <c r="K70" s="176">
        <v>46.14</v>
      </c>
      <c r="L70" s="176">
        <v>55.29</v>
      </c>
      <c r="M70" s="176">
        <v>1527.66</v>
      </c>
      <c r="O70" s="171">
        <f t="shared" si="0"/>
        <v>0.78890333766796705</v>
      </c>
      <c r="P70" s="171">
        <f t="shared" si="0"/>
        <v>0.78893109061313071</v>
      </c>
      <c r="Q70" s="171">
        <f t="shared" si="0"/>
        <v>0.78893209221947291</v>
      </c>
    </row>
    <row r="71" spans="1:17" ht="60">
      <c r="A71" s="117" t="s">
        <v>371</v>
      </c>
      <c r="B71" s="172">
        <v>104162</v>
      </c>
      <c r="C71" s="177" t="s">
        <v>372</v>
      </c>
      <c r="D71" s="117" t="s">
        <v>12</v>
      </c>
      <c r="E71" s="117" t="s">
        <v>13</v>
      </c>
      <c r="F71" s="174">
        <v>897.51</v>
      </c>
      <c r="G71" s="175">
        <v>70.95</v>
      </c>
      <c r="H71" s="175">
        <v>85.03</v>
      </c>
      <c r="I71" s="175">
        <v>76315.27</v>
      </c>
      <c r="K71" s="176">
        <v>89.74</v>
      </c>
      <c r="L71" s="176">
        <v>107.55</v>
      </c>
      <c r="M71" s="176">
        <v>96527.2</v>
      </c>
      <c r="O71" s="171">
        <f t="shared" si="0"/>
        <v>0.79061733897927355</v>
      </c>
      <c r="P71" s="171">
        <f t="shared" si="0"/>
        <v>0.79060901906090197</v>
      </c>
      <c r="Q71" s="171">
        <f t="shared" si="0"/>
        <v>0.790608968249364</v>
      </c>
    </row>
    <row r="72" spans="1:17" ht="36">
      <c r="A72" s="117" t="s">
        <v>373</v>
      </c>
      <c r="B72" s="172">
        <v>95241</v>
      </c>
      <c r="C72" s="173" t="s">
        <v>374</v>
      </c>
      <c r="D72" s="117" t="s">
        <v>12</v>
      </c>
      <c r="E72" s="117" t="s">
        <v>13</v>
      </c>
      <c r="F72" s="174">
        <v>897.51</v>
      </c>
      <c r="G72" s="175">
        <v>26.48</v>
      </c>
      <c r="H72" s="175">
        <v>31.73</v>
      </c>
      <c r="I72" s="175">
        <v>28477.99</v>
      </c>
      <c r="K72" s="176">
        <v>33.590000000000003</v>
      </c>
      <c r="L72" s="176">
        <v>40.25</v>
      </c>
      <c r="M72" s="176">
        <v>36124.78</v>
      </c>
      <c r="O72" s="171">
        <f t="shared" si="0"/>
        <v>0.78832986007740391</v>
      </c>
      <c r="P72" s="171">
        <f t="shared" si="0"/>
        <v>0.78832298136645962</v>
      </c>
      <c r="Q72" s="171">
        <f t="shared" si="0"/>
        <v>0.78832286314269606</v>
      </c>
    </row>
    <row r="73" spans="1:17" ht="36">
      <c r="A73" s="117" t="s">
        <v>375</v>
      </c>
      <c r="B73" s="172">
        <v>92396</v>
      </c>
      <c r="C73" s="177" t="s">
        <v>376</v>
      </c>
      <c r="D73" s="117" t="s">
        <v>12</v>
      </c>
      <c r="E73" s="117" t="s">
        <v>13</v>
      </c>
      <c r="F73" s="174">
        <v>183.7</v>
      </c>
      <c r="G73" s="175">
        <v>54.58</v>
      </c>
      <c r="H73" s="175">
        <v>65.41</v>
      </c>
      <c r="I73" s="175">
        <v>12015.81</v>
      </c>
      <c r="K73" s="176">
        <v>69.08</v>
      </c>
      <c r="L73" s="176">
        <v>82.79</v>
      </c>
      <c r="M73" s="176">
        <v>15208.52</v>
      </c>
      <c r="O73" s="171">
        <f t="shared" ref="O73:Q131" si="1">G73/K73</f>
        <v>0.79009843659525192</v>
      </c>
      <c r="P73" s="171">
        <f t="shared" si="1"/>
        <v>0.79007126464548849</v>
      </c>
      <c r="Q73" s="171">
        <f t="shared" si="1"/>
        <v>0.79007096022492651</v>
      </c>
    </row>
    <row r="74" spans="1:17" ht="36">
      <c r="A74" s="117" t="s">
        <v>377</v>
      </c>
      <c r="B74" s="172">
        <v>87257</v>
      </c>
      <c r="C74" s="177" t="s">
        <v>378</v>
      </c>
      <c r="D74" s="117" t="s">
        <v>12</v>
      </c>
      <c r="E74" s="117" t="s">
        <v>13</v>
      </c>
      <c r="F74" s="174">
        <v>74.73</v>
      </c>
      <c r="G74" s="175">
        <v>79.540000000000006</v>
      </c>
      <c r="H74" s="175">
        <v>95.32</v>
      </c>
      <c r="I74" s="175">
        <v>7123.26</v>
      </c>
      <c r="K74" s="176">
        <v>100.73</v>
      </c>
      <c r="L74" s="176">
        <v>120.72</v>
      </c>
      <c r="M74" s="176">
        <v>9021.41</v>
      </c>
      <c r="O74" s="171">
        <f t="shared" si="1"/>
        <v>0.7896356596843046</v>
      </c>
      <c r="P74" s="171">
        <f t="shared" si="1"/>
        <v>0.78959575878064936</v>
      </c>
      <c r="Q74" s="171">
        <f t="shared" si="1"/>
        <v>0.78959497462148387</v>
      </c>
    </row>
    <row r="75" spans="1:17">
      <c r="A75" s="117" t="s">
        <v>379</v>
      </c>
      <c r="B75" s="172">
        <v>98504</v>
      </c>
      <c r="C75" s="177" t="s">
        <v>380</v>
      </c>
      <c r="D75" s="117" t="s">
        <v>12</v>
      </c>
      <c r="E75" s="117" t="s">
        <v>13</v>
      </c>
      <c r="F75" s="174">
        <v>879.61</v>
      </c>
      <c r="G75" s="175">
        <v>12.59</v>
      </c>
      <c r="H75" s="175">
        <v>15.08</v>
      </c>
      <c r="I75" s="175">
        <v>13264.51</v>
      </c>
      <c r="K75" s="176">
        <v>15.93</v>
      </c>
      <c r="L75" s="176">
        <v>19.09</v>
      </c>
      <c r="M75" s="176">
        <v>16791.75</v>
      </c>
      <c r="O75" s="171">
        <f t="shared" si="1"/>
        <v>0.79033270558694291</v>
      </c>
      <c r="P75" s="171">
        <f t="shared" si="1"/>
        <v>0.78994237820848612</v>
      </c>
      <c r="Q75" s="171">
        <f t="shared" si="1"/>
        <v>0.78994208465466675</v>
      </c>
    </row>
    <row r="76" spans="1:17">
      <c r="A76" s="113" t="s">
        <v>381</v>
      </c>
      <c r="B76" s="163"/>
      <c r="C76" s="164" t="s">
        <v>226</v>
      </c>
      <c r="D76" s="164"/>
      <c r="E76" s="164"/>
      <c r="F76" s="165"/>
      <c r="G76" s="166"/>
      <c r="H76" s="167"/>
      <c r="I76" s="168">
        <v>73378.22</v>
      </c>
      <c r="K76" s="169"/>
      <c r="L76" s="169"/>
      <c r="M76" s="170">
        <v>92947.98</v>
      </c>
      <c r="O76" s="171"/>
      <c r="P76" s="171"/>
      <c r="Q76" s="171">
        <f t="shared" si="1"/>
        <v>0.78945470358796399</v>
      </c>
    </row>
    <row r="77" spans="1:17" ht="36">
      <c r="A77" s="117" t="s">
        <v>382</v>
      </c>
      <c r="B77" s="172">
        <v>96135</v>
      </c>
      <c r="C77" s="173" t="s">
        <v>383</v>
      </c>
      <c r="D77" s="117" t="s">
        <v>12</v>
      </c>
      <c r="E77" s="117" t="s">
        <v>13</v>
      </c>
      <c r="F77" s="174">
        <v>1673.89</v>
      </c>
      <c r="G77" s="175">
        <v>20.78</v>
      </c>
      <c r="H77" s="175">
        <v>24.9</v>
      </c>
      <c r="I77" s="175">
        <v>41679.86</v>
      </c>
      <c r="K77" s="176">
        <v>26.31</v>
      </c>
      <c r="L77" s="176">
        <v>31.53</v>
      </c>
      <c r="M77" s="176">
        <v>52777.75</v>
      </c>
      <c r="O77" s="171">
        <f t="shared" si="1"/>
        <v>0.78981375902698603</v>
      </c>
      <c r="P77" s="171">
        <f t="shared" si="1"/>
        <v>0.78972407231208364</v>
      </c>
      <c r="Q77" s="171">
        <f t="shared" si="1"/>
        <v>0.78972407880214679</v>
      </c>
    </row>
    <row r="78" spans="1:17" ht="36">
      <c r="A78" s="117" t="s">
        <v>384</v>
      </c>
      <c r="B78" s="172">
        <v>88488</v>
      </c>
      <c r="C78" s="173" t="s">
        <v>385</v>
      </c>
      <c r="D78" s="117" t="s">
        <v>12</v>
      </c>
      <c r="E78" s="117" t="s">
        <v>13</v>
      </c>
      <c r="F78" s="174">
        <v>954.66</v>
      </c>
      <c r="G78" s="175">
        <v>10.68</v>
      </c>
      <c r="H78" s="175">
        <v>12.79</v>
      </c>
      <c r="I78" s="175">
        <v>12210.1</v>
      </c>
      <c r="K78" s="176">
        <v>13.52</v>
      </c>
      <c r="L78" s="176">
        <v>16.2</v>
      </c>
      <c r="M78" s="176">
        <v>15465.49</v>
      </c>
      <c r="O78" s="171">
        <f t="shared" si="1"/>
        <v>0.7899408284023669</v>
      </c>
      <c r="P78" s="171">
        <f t="shared" si="1"/>
        <v>0.78950617283950619</v>
      </c>
      <c r="Q78" s="171">
        <f t="shared" si="1"/>
        <v>0.78950618441446085</v>
      </c>
    </row>
    <row r="79" spans="1:17" ht="36">
      <c r="A79" s="117" t="s">
        <v>386</v>
      </c>
      <c r="B79" s="172">
        <v>88489</v>
      </c>
      <c r="C79" s="173" t="s">
        <v>387</v>
      </c>
      <c r="D79" s="117" t="s">
        <v>12</v>
      </c>
      <c r="E79" s="117" t="s">
        <v>13</v>
      </c>
      <c r="F79" s="174">
        <v>1673.86</v>
      </c>
      <c r="G79" s="175">
        <v>9.01</v>
      </c>
      <c r="H79" s="175">
        <v>10.79</v>
      </c>
      <c r="I79" s="175">
        <v>18060.939999999999</v>
      </c>
      <c r="K79" s="176">
        <v>11.42</v>
      </c>
      <c r="L79" s="176">
        <v>13.68</v>
      </c>
      <c r="M79" s="176">
        <v>22898.400000000001</v>
      </c>
      <c r="O79" s="171">
        <f t="shared" si="1"/>
        <v>0.78896672504378285</v>
      </c>
      <c r="P79" s="171">
        <f t="shared" si="1"/>
        <v>0.78874269005847952</v>
      </c>
      <c r="Q79" s="171">
        <f t="shared" si="1"/>
        <v>0.78874244488697887</v>
      </c>
    </row>
    <row r="80" spans="1:17" ht="36">
      <c r="A80" s="117" t="s">
        <v>388</v>
      </c>
      <c r="B80" s="172">
        <v>102217</v>
      </c>
      <c r="C80" s="173" t="s">
        <v>389</v>
      </c>
      <c r="D80" s="117" t="s">
        <v>12</v>
      </c>
      <c r="E80" s="117" t="s">
        <v>13</v>
      </c>
      <c r="F80" s="174">
        <v>100.8</v>
      </c>
      <c r="G80" s="175">
        <v>11.82</v>
      </c>
      <c r="H80" s="175">
        <v>14.16</v>
      </c>
      <c r="I80" s="175">
        <v>1427.32</v>
      </c>
      <c r="K80" s="176">
        <v>14.96</v>
      </c>
      <c r="L80" s="176">
        <v>17.920000000000002</v>
      </c>
      <c r="M80" s="176">
        <v>1806.34</v>
      </c>
      <c r="O80" s="171">
        <f t="shared" si="1"/>
        <v>0.79010695187165769</v>
      </c>
      <c r="P80" s="171">
        <f t="shared" si="1"/>
        <v>0.7901785714285714</v>
      </c>
      <c r="Q80" s="171">
        <f t="shared" si="1"/>
        <v>0.7901723927942691</v>
      </c>
    </row>
    <row r="81" spans="1:17">
      <c r="A81" s="113" t="s">
        <v>390</v>
      </c>
      <c r="B81" s="163"/>
      <c r="C81" s="164" t="s">
        <v>227</v>
      </c>
      <c r="D81" s="164"/>
      <c r="E81" s="164"/>
      <c r="F81" s="165"/>
      <c r="G81" s="166"/>
      <c r="H81" s="167"/>
      <c r="I81" s="168">
        <v>33083.58</v>
      </c>
      <c r="K81" s="169"/>
      <c r="L81" s="169"/>
      <c r="M81" s="170">
        <v>41900.449999999997</v>
      </c>
      <c r="O81" s="171"/>
      <c r="P81" s="171"/>
      <c r="Q81" s="171">
        <f t="shared" si="1"/>
        <v>0.7895757682793384</v>
      </c>
    </row>
    <row r="82" spans="1:17" ht="36">
      <c r="A82" s="117" t="s">
        <v>391</v>
      </c>
      <c r="B82" s="172">
        <v>101509</v>
      </c>
      <c r="C82" s="177" t="s">
        <v>392</v>
      </c>
      <c r="D82" s="117" t="s">
        <v>12</v>
      </c>
      <c r="E82" s="117" t="s">
        <v>25</v>
      </c>
      <c r="F82" s="174">
        <v>1</v>
      </c>
      <c r="G82" s="175">
        <v>1400.11</v>
      </c>
      <c r="H82" s="175">
        <v>1678.03</v>
      </c>
      <c r="I82" s="175">
        <v>1678.03</v>
      </c>
      <c r="K82" s="176">
        <v>1772.77</v>
      </c>
      <c r="L82" s="176">
        <v>2124.66</v>
      </c>
      <c r="M82" s="176">
        <v>2124.66</v>
      </c>
      <c r="O82" s="171">
        <f t="shared" si="1"/>
        <v>0.78978660514336319</v>
      </c>
      <c r="P82" s="171">
        <f t="shared" si="1"/>
        <v>0.7897875424773847</v>
      </c>
      <c r="Q82" s="171">
        <f t="shared" si="1"/>
        <v>0.7897875424773847</v>
      </c>
    </row>
    <row r="83" spans="1:17" ht="48">
      <c r="A83" s="117" t="s">
        <v>393</v>
      </c>
      <c r="B83" s="172">
        <v>101883</v>
      </c>
      <c r="C83" s="177" t="s">
        <v>394</v>
      </c>
      <c r="D83" s="117" t="s">
        <v>12</v>
      </c>
      <c r="E83" s="117" t="s">
        <v>25</v>
      </c>
      <c r="F83" s="174">
        <v>1</v>
      </c>
      <c r="G83" s="175">
        <v>357.1</v>
      </c>
      <c r="H83" s="175">
        <v>427.98</v>
      </c>
      <c r="I83" s="175">
        <v>427.98</v>
      </c>
      <c r="K83" s="176">
        <v>452.05</v>
      </c>
      <c r="L83" s="176">
        <v>541.78</v>
      </c>
      <c r="M83" s="176">
        <v>541.78</v>
      </c>
      <c r="O83" s="171">
        <f t="shared" si="1"/>
        <v>0.78995686317885194</v>
      </c>
      <c r="P83" s="171">
        <f t="shared" si="1"/>
        <v>0.78995164088744518</v>
      </c>
      <c r="Q83" s="171">
        <f t="shared" si="1"/>
        <v>0.78995164088744518</v>
      </c>
    </row>
    <row r="84" spans="1:17" ht="24">
      <c r="A84" s="117" t="s">
        <v>395</v>
      </c>
      <c r="B84" s="172">
        <v>93656</v>
      </c>
      <c r="C84" s="173" t="s">
        <v>396</v>
      </c>
      <c r="D84" s="117" t="s">
        <v>12</v>
      </c>
      <c r="E84" s="117" t="s">
        <v>25</v>
      </c>
      <c r="F84" s="174">
        <v>12</v>
      </c>
      <c r="G84" s="175">
        <v>9.83</v>
      </c>
      <c r="H84" s="175">
        <v>11.78</v>
      </c>
      <c r="I84" s="175">
        <v>141.36000000000001</v>
      </c>
      <c r="K84" s="176">
        <v>12.44</v>
      </c>
      <c r="L84" s="176">
        <v>14.9</v>
      </c>
      <c r="M84" s="176">
        <v>178.8</v>
      </c>
      <c r="O84" s="171">
        <f t="shared" si="1"/>
        <v>0.79019292604501612</v>
      </c>
      <c r="P84" s="171">
        <f t="shared" si="1"/>
        <v>0.79060402684563758</v>
      </c>
      <c r="Q84" s="171">
        <f t="shared" si="1"/>
        <v>0.79060402684563758</v>
      </c>
    </row>
    <row r="85" spans="1:17" ht="60">
      <c r="A85" s="117" t="s">
        <v>397</v>
      </c>
      <c r="B85" s="172">
        <v>104475</v>
      </c>
      <c r="C85" s="177" t="s">
        <v>398</v>
      </c>
      <c r="D85" s="117" t="s">
        <v>12</v>
      </c>
      <c r="E85" s="117" t="s">
        <v>25</v>
      </c>
      <c r="F85" s="174">
        <v>40</v>
      </c>
      <c r="G85" s="175">
        <v>103.07</v>
      </c>
      <c r="H85" s="175">
        <v>123.52</v>
      </c>
      <c r="I85" s="175">
        <v>4940.8</v>
      </c>
      <c r="K85" s="176">
        <v>130.63999999999999</v>
      </c>
      <c r="L85" s="176">
        <v>156.57</v>
      </c>
      <c r="M85" s="176">
        <v>6262.8</v>
      </c>
      <c r="O85" s="171">
        <f t="shared" si="1"/>
        <v>0.78896203306797308</v>
      </c>
      <c r="P85" s="171">
        <f t="shared" si="1"/>
        <v>0.7889123075940474</v>
      </c>
      <c r="Q85" s="171">
        <f t="shared" si="1"/>
        <v>0.7889123075940474</v>
      </c>
    </row>
    <row r="86" spans="1:17" ht="60">
      <c r="A86" s="117" t="s">
        <v>399</v>
      </c>
      <c r="B86" s="172">
        <v>104476</v>
      </c>
      <c r="C86" s="177" t="s">
        <v>400</v>
      </c>
      <c r="D86" s="117" t="s">
        <v>12</v>
      </c>
      <c r="E86" s="117" t="s">
        <v>25</v>
      </c>
      <c r="F86" s="174">
        <v>20</v>
      </c>
      <c r="G86" s="175">
        <v>131.79</v>
      </c>
      <c r="H86" s="175">
        <v>157.94999999999999</v>
      </c>
      <c r="I86" s="175">
        <v>3159</v>
      </c>
      <c r="K86" s="176">
        <v>167</v>
      </c>
      <c r="L86" s="176">
        <v>200.14</v>
      </c>
      <c r="M86" s="176">
        <v>4002.8</v>
      </c>
      <c r="O86" s="171">
        <f t="shared" si="1"/>
        <v>0.78916167664670656</v>
      </c>
      <c r="P86" s="171">
        <f t="shared" si="1"/>
        <v>0.78919756170680522</v>
      </c>
      <c r="Q86" s="171">
        <f t="shared" si="1"/>
        <v>0.78919756170680522</v>
      </c>
    </row>
    <row r="87" spans="1:17" ht="60">
      <c r="A87" s="117" t="s">
        <v>401</v>
      </c>
      <c r="B87" s="172">
        <v>104473</v>
      </c>
      <c r="C87" s="177" t="s">
        <v>402</v>
      </c>
      <c r="D87" s="117" t="s">
        <v>12</v>
      </c>
      <c r="E87" s="117" t="s">
        <v>25</v>
      </c>
      <c r="F87" s="174">
        <v>36</v>
      </c>
      <c r="G87" s="175">
        <v>118.53</v>
      </c>
      <c r="H87" s="175">
        <v>142.05000000000001</v>
      </c>
      <c r="I87" s="175">
        <v>5113.8</v>
      </c>
      <c r="K87" s="176">
        <v>150.16999999999999</v>
      </c>
      <c r="L87" s="176">
        <v>179.97</v>
      </c>
      <c r="M87" s="176">
        <v>6478.92</v>
      </c>
      <c r="O87" s="171">
        <f t="shared" si="1"/>
        <v>0.78930545381900519</v>
      </c>
      <c r="P87" s="171">
        <f t="shared" si="1"/>
        <v>0.78929821636939501</v>
      </c>
      <c r="Q87" s="171">
        <f t="shared" si="1"/>
        <v>0.7892982163693949</v>
      </c>
    </row>
    <row r="88" spans="1:17" ht="36">
      <c r="A88" s="117" t="s">
        <v>403</v>
      </c>
      <c r="B88" s="172">
        <v>92023</v>
      </c>
      <c r="C88" s="177" t="s">
        <v>404</v>
      </c>
      <c r="D88" s="117" t="s">
        <v>12</v>
      </c>
      <c r="E88" s="117" t="s">
        <v>25</v>
      </c>
      <c r="F88" s="174">
        <v>30</v>
      </c>
      <c r="G88" s="175">
        <v>35.130000000000003</v>
      </c>
      <c r="H88" s="175">
        <v>42.1</v>
      </c>
      <c r="I88" s="175">
        <v>1263</v>
      </c>
      <c r="K88" s="176">
        <v>44.49</v>
      </c>
      <c r="L88" s="176">
        <v>53.32</v>
      </c>
      <c r="M88" s="176">
        <v>1599.6</v>
      </c>
      <c r="O88" s="171">
        <f t="shared" si="1"/>
        <v>0.789615643964936</v>
      </c>
      <c r="P88" s="171">
        <f t="shared" si="1"/>
        <v>0.78957239309827454</v>
      </c>
      <c r="Q88" s="171">
        <f t="shared" si="1"/>
        <v>0.78957239309827465</v>
      </c>
    </row>
    <row r="89" spans="1:17" ht="36">
      <c r="A89" s="117" t="s">
        <v>405</v>
      </c>
      <c r="B89" s="172">
        <v>92865</v>
      </c>
      <c r="C89" s="173" t="s">
        <v>406</v>
      </c>
      <c r="D89" s="117" t="s">
        <v>12</v>
      </c>
      <c r="E89" s="117" t="s">
        <v>25</v>
      </c>
      <c r="F89" s="174">
        <v>107</v>
      </c>
      <c r="G89" s="175">
        <v>10.15</v>
      </c>
      <c r="H89" s="175">
        <v>12.16</v>
      </c>
      <c r="I89" s="175">
        <v>1301.1199999999999</v>
      </c>
      <c r="K89" s="176">
        <v>12.86</v>
      </c>
      <c r="L89" s="176">
        <v>15.41</v>
      </c>
      <c r="M89" s="176">
        <v>1648.87</v>
      </c>
      <c r="O89" s="171">
        <f t="shared" si="1"/>
        <v>0.78926905132192848</v>
      </c>
      <c r="P89" s="171">
        <f t="shared" si="1"/>
        <v>0.78909798831927325</v>
      </c>
      <c r="Q89" s="171">
        <f t="shared" si="1"/>
        <v>0.78909798831927314</v>
      </c>
    </row>
    <row r="90" spans="1:17" ht="24">
      <c r="A90" s="117" t="s">
        <v>407</v>
      </c>
      <c r="B90" s="172">
        <v>100903</v>
      </c>
      <c r="C90" s="173" t="s">
        <v>408</v>
      </c>
      <c r="D90" s="117" t="s">
        <v>12</v>
      </c>
      <c r="E90" s="117" t="s">
        <v>25</v>
      </c>
      <c r="F90" s="174">
        <v>19</v>
      </c>
      <c r="G90" s="175">
        <v>18.14</v>
      </c>
      <c r="H90" s="175">
        <v>21.74</v>
      </c>
      <c r="I90" s="175">
        <v>413.06</v>
      </c>
      <c r="K90" s="176">
        <v>22.98</v>
      </c>
      <c r="L90" s="176">
        <v>27.54</v>
      </c>
      <c r="M90" s="176">
        <v>523.26</v>
      </c>
      <c r="O90" s="171">
        <f t="shared" si="1"/>
        <v>0.78938207136640559</v>
      </c>
      <c r="P90" s="171">
        <f t="shared" si="1"/>
        <v>0.78939724037763248</v>
      </c>
      <c r="Q90" s="171">
        <f t="shared" si="1"/>
        <v>0.78939724037763259</v>
      </c>
    </row>
    <row r="91" spans="1:17" ht="36">
      <c r="A91" s="117" t="s">
        <v>409</v>
      </c>
      <c r="B91" s="179">
        <v>71649</v>
      </c>
      <c r="C91" s="173" t="s">
        <v>410</v>
      </c>
      <c r="D91" s="180" t="s">
        <v>411</v>
      </c>
      <c r="E91" s="117" t="s">
        <v>55</v>
      </c>
      <c r="F91" s="174">
        <v>7</v>
      </c>
      <c r="G91" s="175">
        <v>108.66</v>
      </c>
      <c r="H91" s="175">
        <v>130.22</v>
      </c>
      <c r="I91" s="175">
        <v>911.54</v>
      </c>
      <c r="K91" s="176">
        <v>137.55000000000001</v>
      </c>
      <c r="L91" s="176">
        <v>164.85</v>
      </c>
      <c r="M91" s="176">
        <v>1153.95</v>
      </c>
      <c r="O91" s="171">
        <f t="shared" si="1"/>
        <v>0.78996728462377308</v>
      </c>
      <c r="P91" s="171">
        <f t="shared" si="1"/>
        <v>0.78993023961176834</v>
      </c>
      <c r="Q91" s="171">
        <f t="shared" si="1"/>
        <v>0.78993023961176823</v>
      </c>
    </row>
    <row r="92" spans="1:17" ht="24">
      <c r="A92" s="117" t="s">
        <v>412</v>
      </c>
      <c r="B92" s="179">
        <v>71645</v>
      </c>
      <c r="C92" s="177" t="s">
        <v>413</v>
      </c>
      <c r="D92" s="180" t="s">
        <v>411</v>
      </c>
      <c r="E92" s="117" t="s">
        <v>55</v>
      </c>
      <c r="F92" s="174">
        <v>51</v>
      </c>
      <c r="G92" s="175">
        <v>126.2</v>
      </c>
      <c r="H92" s="175">
        <v>151.25</v>
      </c>
      <c r="I92" s="175">
        <v>7713.75</v>
      </c>
      <c r="K92" s="176">
        <v>159.75</v>
      </c>
      <c r="L92" s="176">
        <v>191.46</v>
      </c>
      <c r="M92" s="176">
        <v>9764.4599999999991</v>
      </c>
      <c r="O92" s="171">
        <f t="shared" si="1"/>
        <v>0.78998435054773086</v>
      </c>
      <c r="P92" s="171">
        <f t="shared" si="1"/>
        <v>0.78998224172150833</v>
      </c>
      <c r="Q92" s="171">
        <f t="shared" si="1"/>
        <v>0.78998224172150844</v>
      </c>
    </row>
    <row r="93" spans="1:17" ht="36">
      <c r="A93" s="117" t="s">
        <v>414</v>
      </c>
      <c r="B93" s="179">
        <v>71647</v>
      </c>
      <c r="C93" s="173" t="s">
        <v>415</v>
      </c>
      <c r="D93" s="180" t="s">
        <v>411</v>
      </c>
      <c r="E93" s="117" t="s">
        <v>55</v>
      </c>
      <c r="F93" s="174">
        <v>30</v>
      </c>
      <c r="G93" s="175">
        <v>34.92</v>
      </c>
      <c r="H93" s="175">
        <v>41.85</v>
      </c>
      <c r="I93" s="175">
        <v>1255.5</v>
      </c>
      <c r="K93" s="176">
        <v>44.21</v>
      </c>
      <c r="L93" s="176">
        <v>52.98</v>
      </c>
      <c r="M93" s="176">
        <v>1589.4</v>
      </c>
      <c r="O93" s="171">
        <f t="shared" si="1"/>
        <v>0.78986654603030992</v>
      </c>
      <c r="P93" s="171">
        <f t="shared" si="1"/>
        <v>0.78992072480181208</v>
      </c>
      <c r="Q93" s="171">
        <f t="shared" si="1"/>
        <v>0.78992072480181197</v>
      </c>
    </row>
    <row r="94" spans="1:17" ht="36">
      <c r="A94" s="117" t="s">
        <v>416</v>
      </c>
      <c r="B94" s="172">
        <v>12808</v>
      </c>
      <c r="C94" s="173" t="s">
        <v>417</v>
      </c>
      <c r="D94" s="117" t="s">
        <v>21</v>
      </c>
      <c r="E94" s="117" t="s">
        <v>55</v>
      </c>
      <c r="F94" s="174">
        <v>11</v>
      </c>
      <c r="G94" s="175">
        <v>210.4</v>
      </c>
      <c r="H94" s="175">
        <v>252.16</v>
      </c>
      <c r="I94" s="175">
        <v>2773.76</v>
      </c>
      <c r="K94" s="176">
        <v>266.33</v>
      </c>
      <c r="L94" s="176">
        <v>319.19</v>
      </c>
      <c r="M94" s="176">
        <v>3511.09</v>
      </c>
      <c r="O94" s="171">
        <f t="shared" si="1"/>
        <v>0.78999737168174833</v>
      </c>
      <c r="P94" s="171">
        <f t="shared" si="1"/>
        <v>0.78999968670697707</v>
      </c>
      <c r="Q94" s="171">
        <f t="shared" si="1"/>
        <v>0.78999968670697707</v>
      </c>
    </row>
    <row r="95" spans="1:17" ht="24">
      <c r="A95" s="117" t="s">
        <v>418</v>
      </c>
      <c r="B95" s="179">
        <v>60633</v>
      </c>
      <c r="C95" s="177" t="s">
        <v>419</v>
      </c>
      <c r="D95" s="117" t="s">
        <v>323</v>
      </c>
      <c r="E95" s="117" t="s">
        <v>25</v>
      </c>
      <c r="F95" s="174">
        <v>16</v>
      </c>
      <c r="G95" s="175">
        <v>61.62</v>
      </c>
      <c r="H95" s="175">
        <v>73.849999999999994</v>
      </c>
      <c r="I95" s="175">
        <v>1181.5999999999999</v>
      </c>
      <c r="K95" s="176">
        <v>78</v>
      </c>
      <c r="L95" s="176">
        <v>93.48</v>
      </c>
      <c r="M95" s="176">
        <v>1495.68</v>
      </c>
      <c r="O95" s="171">
        <f t="shared" si="1"/>
        <v>0.78999999999999992</v>
      </c>
      <c r="P95" s="171">
        <f t="shared" si="1"/>
        <v>0.79000855798031655</v>
      </c>
      <c r="Q95" s="171">
        <f t="shared" si="1"/>
        <v>0.79000855798031655</v>
      </c>
    </row>
    <row r="96" spans="1:17">
      <c r="A96" s="117" t="s">
        <v>420</v>
      </c>
      <c r="B96" s="179">
        <v>60641</v>
      </c>
      <c r="C96" s="177" t="s">
        <v>421</v>
      </c>
      <c r="D96" s="117" t="s">
        <v>323</v>
      </c>
      <c r="E96" s="117" t="s">
        <v>25</v>
      </c>
      <c r="F96" s="174">
        <v>9</v>
      </c>
      <c r="G96" s="175">
        <v>75.03</v>
      </c>
      <c r="H96" s="175">
        <v>89.92</v>
      </c>
      <c r="I96" s="175">
        <v>809.28</v>
      </c>
      <c r="K96" s="176">
        <v>94.97</v>
      </c>
      <c r="L96" s="176">
        <v>113.82</v>
      </c>
      <c r="M96" s="176">
        <v>1024.3800000000001</v>
      </c>
      <c r="O96" s="171">
        <f t="shared" si="1"/>
        <v>0.79003895967147519</v>
      </c>
      <c r="P96" s="171">
        <f t="shared" si="1"/>
        <v>0.79001932876471626</v>
      </c>
      <c r="Q96" s="171">
        <f t="shared" si="1"/>
        <v>0.79001932876471614</v>
      </c>
    </row>
    <row r="97" spans="1:17">
      <c r="A97" s="113" t="s">
        <v>422</v>
      </c>
      <c r="B97" s="163"/>
      <c r="C97" s="164" t="s">
        <v>228</v>
      </c>
      <c r="D97" s="164"/>
      <c r="E97" s="164"/>
      <c r="F97" s="165"/>
      <c r="G97" s="166"/>
      <c r="H97" s="167"/>
      <c r="I97" s="168">
        <v>16164.29</v>
      </c>
      <c r="K97" s="169"/>
      <c r="L97" s="169"/>
      <c r="M97" s="170">
        <v>20541.560000000001</v>
      </c>
      <c r="O97" s="171"/>
      <c r="P97" s="171"/>
      <c r="Q97" s="171">
        <f t="shared" si="1"/>
        <v>0.78690664194929694</v>
      </c>
    </row>
    <row r="98" spans="1:17">
      <c r="A98" s="113" t="s">
        <v>423</v>
      </c>
      <c r="B98" s="163"/>
      <c r="C98" s="164" t="s">
        <v>424</v>
      </c>
      <c r="D98" s="164"/>
      <c r="E98" s="164"/>
      <c r="F98" s="165"/>
      <c r="G98" s="166"/>
      <c r="H98" s="167"/>
      <c r="I98" s="168">
        <v>6199.13</v>
      </c>
      <c r="K98" s="169"/>
      <c r="L98" s="169"/>
      <c r="M98" s="170">
        <v>7918.9</v>
      </c>
      <c r="O98" s="171"/>
      <c r="P98" s="171"/>
      <c r="Q98" s="171">
        <f t="shared" si="1"/>
        <v>0.78282716033792576</v>
      </c>
    </row>
    <row r="99" spans="1:17" ht="36">
      <c r="A99" s="181" t="s">
        <v>425</v>
      </c>
      <c r="B99" s="172">
        <v>94793</v>
      </c>
      <c r="C99" s="177" t="s">
        <v>426</v>
      </c>
      <c r="D99" s="117" t="s">
        <v>12</v>
      </c>
      <c r="E99" s="117" t="s">
        <v>25</v>
      </c>
      <c r="F99" s="174">
        <v>4</v>
      </c>
      <c r="G99" s="175">
        <v>138.41</v>
      </c>
      <c r="H99" s="175">
        <v>165.88</v>
      </c>
      <c r="I99" s="175">
        <v>663.52</v>
      </c>
      <c r="K99" s="176">
        <v>175.22</v>
      </c>
      <c r="L99" s="176">
        <v>210</v>
      </c>
      <c r="M99" s="176">
        <v>840</v>
      </c>
      <c r="O99" s="171">
        <f t="shared" si="1"/>
        <v>0.78992124186736667</v>
      </c>
      <c r="P99" s="171">
        <f t="shared" si="1"/>
        <v>0.78990476190476189</v>
      </c>
      <c r="Q99" s="171">
        <f t="shared" si="1"/>
        <v>0.78990476190476189</v>
      </c>
    </row>
    <row r="100" spans="1:17" ht="36">
      <c r="A100" s="181" t="s">
        <v>427</v>
      </c>
      <c r="B100" s="172">
        <v>94495</v>
      </c>
      <c r="C100" s="173" t="s">
        <v>428</v>
      </c>
      <c r="D100" s="117" t="s">
        <v>12</v>
      </c>
      <c r="E100" s="117" t="s">
        <v>25</v>
      </c>
      <c r="F100" s="174">
        <v>2</v>
      </c>
      <c r="G100" s="175">
        <v>53.64</v>
      </c>
      <c r="H100" s="175">
        <v>64.28</v>
      </c>
      <c r="I100" s="175">
        <v>128.56</v>
      </c>
      <c r="K100" s="176">
        <v>67.91</v>
      </c>
      <c r="L100" s="176">
        <v>81.39</v>
      </c>
      <c r="M100" s="176">
        <v>162.78</v>
      </c>
      <c r="O100" s="171">
        <f t="shared" si="1"/>
        <v>0.78986894419084086</v>
      </c>
      <c r="P100" s="171">
        <f t="shared" si="1"/>
        <v>0.78977761395748869</v>
      </c>
      <c r="Q100" s="171">
        <f t="shared" si="1"/>
        <v>0.78977761395748869</v>
      </c>
    </row>
    <row r="101" spans="1:17" ht="48">
      <c r="A101" s="181" t="s">
        <v>429</v>
      </c>
      <c r="B101" s="172">
        <v>94785</v>
      </c>
      <c r="C101" s="177" t="s">
        <v>430</v>
      </c>
      <c r="D101" s="117" t="s">
        <v>12</v>
      </c>
      <c r="E101" s="117" t="s">
        <v>25</v>
      </c>
      <c r="F101" s="174">
        <v>2</v>
      </c>
      <c r="G101" s="175">
        <v>17.739999999999998</v>
      </c>
      <c r="H101" s="175">
        <v>21.26</v>
      </c>
      <c r="I101" s="175">
        <v>42.52</v>
      </c>
      <c r="K101" s="176">
        <v>22.46</v>
      </c>
      <c r="L101" s="176">
        <v>26.91</v>
      </c>
      <c r="M101" s="176">
        <v>53.82</v>
      </c>
      <c r="O101" s="171">
        <f t="shared" si="1"/>
        <v>0.7898486197684772</v>
      </c>
      <c r="P101" s="171">
        <f t="shared" si="1"/>
        <v>0.79004087699739878</v>
      </c>
      <c r="Q101" s="171">
        <f t="shared" si="1"/>
        <v>0.79004087699739878</v>
      </c>
    </row>
    <row r="102" spans="1:17" ht="36">
      <c r="A102" s="181" t="s">
        <v>431</v>
      </c>
      <c r="B102" s="172">
        <v>102617</v>
      </c>
      <c r="C102" s="173" t="s">
        <v>432</v>
      </c>
      <c r="D102" s="117" t="s">
        <v>12</v>
      </c>
      <c r="E102" s="117" t="s">
        <v>25</v>
      </c>
      <c r="F102" s="174">
        <v>1</v>
      </c>
      <c r="G102" s="175">
        <v>2852.96</v>
      </c>
      <c r="H102" s="175">
        <v>3419.27</v>
      </c>
      <c r="I102" s="175">
        <v>3419.27</v>
      </c>
      <c r="K102" s="176">
        <v>3672.98</v>
      </c>
      <c r="L102" s="176">
        <v>4402.0600000000004</v>
      </c>
      <c r="M102" s="176">
        <v>4402.0600000000004</v>
      </c>
      <c r="O102" s="171">
        <f t="shared" si="1"/>
        <v>0.77674259048511018</v>
      </c>
      <c r="P102" s="171">
        <f t="shared" si="1"/>
        <v>0.77674316115636766</v>
      </c>
      <c r="Q102" s="171">
        <f t="shared" si="1"/>
        <v>0.77674316115636766</v>
      </c>
    </row>
    <row r="103" spans="1:17" ht="36">
      <c r="A103" s="181" t="s">
        <v>433</v>
      </c>
      <c r="B103" s="117" t="s">
        <v>434</v>
      </c>
      <c r="C103" s="177" t="s">
        <v>435</v>
      </c>
      <c r="D103" s="117" t="s">
        <v>115</v>
      </c>
      <c r="E103" s="117" t="s">
        <v>436</v>
      </c>
      <c r="F103" s="174">
        <v>1</v>
      </c>
      <c r="G103" s="175">
        <v>1623.08</v>
      </c>
      <c r="H103" s="175">
        <v>1945.26</v>
      </c>
      <c r="I103" s="175">
        <v>1945.26</v>
      </c>
      <c r="K103" s="176">
        <v>2052.77</v>
      </c>
      <c r="L103" s="176">
        <v>2460.2399999999998</v>
      </c>
      <c r="M103" s="176">
        <v>2460.2399999999998</v>
      </c>
      <c r="O103" s="171">
        <f t="shared" si="1"/>
        <v>0.79067796197333351</v>
      </c>
      <c r="P103" s="171">
        <f t="shared" si="1"/>
        <v>0.79067895815042444</v>
      </c>
      <c r="Q103" s="171">
        <f t="shared" si="1"/>
        <v>0.79067895815042444</v>
      </c>
    </row>
    <row r="104" spans="1:17">
      <c r="A104" s="113" t="s">
        <v>437</v>
      </c>
      <c r="B104" s="163"/>
      <c r="C104" s="164" t="s">
        <v>438</v>
      </c>
      <c r="D104" s="164"/>
      <c r="E104" s="164"/>
      <c r="F104" s="165"/>
      <c r="G104" s="166"/>
      <c r="H104" s="167"/>
      <c r="I104" s="168">
        <v>9965.16</v>
      </c>
      <c r="K104" s="169"/>
      <c r="L104" s="169"/>
      <c r="M104" s="170">
        <v>12622.66</v>
      </c>
      <c r="O104" s="171"/>
      <c r="P104" s="171"/>
      <c r="Q104" s="171">
        <f t="shared" si="1"/>
        <v>0.78946592873451393</v>
      </c>
    </row>
    <row r="105" spans="1:17" ht="36">
      <c r="A105" s="181" t="s">
        <v>439</v>
      </c>
      <c r="B105" s="172">
        <v>94497</v>
      </c>
      <c r="C105" s="173" t="s">
        <v>440</v>
      </c>
      <c r="D105" s="117" t="s">
        <v>12</v>
      </c>
      <c r="E105" s="117" t="s">
        <v>25</v>
      </c>
      <c r="F105" s="174">
        <v>4</v>
      </c>
      <c r="G105" s="175">
        <v>92.57</v>
      </c>
      <c r="H105" s="175">
        <v>110.94</v>
      </c>
      <c r="I105" s="175">
        <v>443.76</v>
      </c>
      <c r="K105" s="176">
        <v>117.19</v>
      </c>
      <c r="L105" s="176">
        <v>140.44999999999999</v>
      </c>
      <c r="M105" s="176">
        <v>561.79999999999995</v>
      </c>
      <c r="O105" s="171">
        <f t="shared" si="1"/>
        <v>0.78991381517194292</v>
      </c>
      <c r="P105" s="171">
        <f t="shared" si="1"/>
        <v>0.78988964044143828</v>
      </c>
      <c r="Q105" s="171">
        <f t="shared" si="1"/>
        <v>0.78988964044143828</v>
      </c>
    </row>
    <row r="106" spans="1:17" ht="48">
      <c r="A106" s="181" t="s">
        <v>441</v>
      </c>
      <c r="B106" s="172">
        <v>104660</v>
      </c>
      <c r="C106" s="177" t="s">
        <v>442</v>
      </c>
      <c r="D106" s="117" t="s">
        <v>12</v>
      </c>
      <c r="E106" s="117" t="s">
        <v>25</v>
      </c>
      <c r="F106" s="174">
        <v>6</v>
      </c>
      <c r="G106" s="175">
        <v>979.19</v>
      </c>
      <c r="H106" s="175">
        <v>1173.55</v>
      </c>
      <c r="I106" s="175">
        <v>7041.3</v>
      </c>
      <c r="K106" s="176">
        <v>1240.33</v>
      </c>
      <c r="L106" s="176">
        <v>1486.53</v>
      </c>
      <c r="M106" s="176">
        <v>8919.18</v>
      </c>
      <c r="O106" s="171">
        <f t="shared" si="1"/>
        <v>0.78945925681068752</v>
      </c>
      <c r="P106" s="171">
        <f t="shared" si="1"/>
        <v>0.78945598137945416</v>
      </c>
      <c r="Q106" s="171">
        <f t="shared" si="1"/>
        <v>0.78945598137945416</v>
      </c>
    </row>
    <row r="107" spans="1:17" ht="48">
      <c r="A107" s="181" t="s">
        <v>443</v>
      </c>
      <c r="B107" s="172">
        <v>104661</v>
      </c>
      <c r="C107" s="177" t="s">
        <v>444</v>
      </c>
      <c r="D107" s="117" t="s">
        <v>12</v>
      </c>
      <c r="E107" s="117" t="s">
        <v>25</v>
      </c>
      <c r="F107" s="174">
        <v>2</v>
      </c>
      <c r="G107" s="175">
        <v>428.98</v>
      </c>
      <c r="H107" s="175">
        <v>514.13</v>
      </c>
      <c r="I107" s="175">
        <v>1028.26</v>
      </c>
      <c r="K107" s="176">
        <v>543.4</v>
      </c>
      <c r="L107" s="176">
        <v>651.26</v>
      </c>
      <c r="M107" s="176">
        <v>1302.52</v>
      </c>
      <c r="O107" s="171">
        <f t="shared" si="1"/>
        <v>0.78943687891056313</v>
      </c>
      <c r="P107" s="171">
        <f t="shared" si="1"/>
        <v>0.78943893375917451</v>
      </c>
      <c r="Q107" s="171">
        <f t="shared" si="1"/>
        <v>0.78943893375917451</v>
      </c>
    </row>
    <row r="108" spans="1:17" ht="48">
      <c r="A108" s="181" t="s">
        <v>445</v>
      </c>
      <c r="B108" s="172">
        <v>104662</v>
      </c>
      <c r="C108" s="177" t="s">
        <v>446</v>
      </c>
      <c r="D108" s="117" t="s">
        <v>12</v>
      </c>
      <c r="E108" s="117" t="s">
        <v>25</v>
      </c>
      <c r="F108" s="174">
        <v>4</v>
      </c>
      <c r="G108" s="175">
        <v>302.85000000000002</v>
      </c>
      <c r="H108" s="175">
        <v>362.96</v>
      </c>
      <c r="I108" s="175">
        <v>1451.84</v>
      </c>
      <c r="K108" s="176">
        <v>383.64</v>
      </c>
      <c r="L108" s="176">
        <v>459.79</v>
      </c>
      <c r="M108" s="176">
        <v>1839.16</v>
      </c>
      <c r="O108" s="171">
        <f t="shared" si="1"/>
        <v>0.78941194870190812</v>
      </c>
      <c r="P108" s="171">
        <f t="shared" si="1"/>
        <v>0.7894038582831292</v>
      </c>
      <c r="Q108" s="171">
        <f t="shared" si="1"/>
        <v>0.7894038582831292</v>
      </c>
    </row>
    <row r="109" spans="1:17">
      <c r="A109" s="113" t="s">
        <v>447</v>
      </c>
      <c r="B109" s="163"/>
      <c r="C109" s="164" t="s">
        <v>229</v>
      </c>
      <c r="D109" s="164"/>
      <c r="E109" s="164"/>
      <c r="F109" s="165"/>
      <c r="G109" s="166"/>
      <c r="H109" s="167"/>
      <c r="I109" s="168">
        <v>22479.66</v>
      </c>
      <c r="K109" s="169"/>
      <c r="L109" s="169"/>
      <c r="M109" s="170">
        <v>28516.21</v>
      </c>
      <c r="O109" s="171"/>
      <c r="P109" s="171"/>
      <c r="Q109" s="171">
        <f t="shared" si="1"/>
        <v>0.78831163047263297</v>
      </c>
    </row>
    <row r="110" spans="1:17">
      <c r="A110" s="113" t="s">
        <v>448</v>
      </c>
      <c r="B110" s="163"/>
      <c r="C110" s="164" t="s">
        <v>449</v>
      </c>
      <c r="D110" s="164"/>
      <c r="E110" s="164"/>
      <c r="F110" s="165"/>
      <c r="G110" s="166"/>
      <c r="H110" s="167"/>
      <c r="I110" s="168">
        <v>22479.66</v>
      </c>
      <c r="K110" s="169"/>
      <c r="L110" s="169"/>
      <c r="M110" s="170">
        <v>28516.21</v>
      </c>
      <c r="O110" s="171"/>
      <c r="P110" s="171"/>
      <c r="Q110" s="171">
        <f t="shared" si="1"/>
        <v>0.78831163047263297</v>
      </c>
    </row>
    <row r="111" spans="1:17" ht="60">
      <c r="A111" s="181" t="s">
        <v>450</v>
      </c>
      <c r="B111" s="172">
        <v>104676</v>
      </c>
      <c r="C111" s="177" t="s">
        <v>451</v>
      </c>
      <c r="D111" s="117" t="s">
        <v>12</v>
      </c>
      <c r="E111" s="117" t="s">
        <v>25</v>
      </c>
      <c r="F111" s="174">
        <v>6</v>
      </c>
      <c r="G111" s="175">
        <v>287.57</v>
      </c>
      <c r="H111" s="175">
        <v>344.65</v>
      </c>
      <c r="I111" s="175">
        <v>2067.9</v>
      </c>
      <c r="K111" s="176">
        <v>364.22</v>
      </c>
      <c r="L111" s="176">
        <v>436.51</v>
      </c>
      <c r="M111" s="176">
        <v>2619.06</v>
      </c>
      <c r="O111" s="171">
        <f t="shared" si="1"/>
        <v>0.78955027181373882</v>
      </c>
      <c r="P111" s="171">
        <f t="shared" si="1"/>
        <v>0.78955808572541286</v>
      </c>
      <c r="Q111" s="171">
        <f t="shared" si="1"/>
        <v>0.78955808572541297</v>
      </c>
    </row>
    <row r="112" spans="1:17" ht="48">
      <c r="A112" s="181" t="s">
        <v>452</v>
      </c>
      <c r="B112" s="172">
        <v>104678</v>
      </c>
      <c r="C112" s="177" t="s">
        <v>453</v>
      </c>
      <c r="D112" s="117" t="s">
        <v>12</v>
      </c>
      <c r="E112" s="117" t="s">
        <v>25</v>
      </c>
      <c r="F112" s="174">
        <v>2</v>
      </c>
      <c r="G112" s="175">
        <v>108.33</v>
      </c>
      <c r="H112" s="175">
        <v>129.83000000000001</v>
      </c>
      <c r="I112" s="175">
        <v>259.66000000000003</v>
      </c>
      <c r="K112" s="176">
        <v>137.27000000000001</v>
      </c>
      <c r="L112" s="176">
        <v>164.51</v>
      </c>
      <c r="M112" s="176">
        <v>329.02</v>
      </c>
      <c r="O112" s="171">
        <f t="shared" si="1"/>
        <v>0.78917461936329858</v>
      </c>
      <c r="P112" s="171">
        <f t="shared" si="1"/>
        <v>0.78919214637408075</v>
      </c>
      <c r="Q112" s="171">
        <f t="shared" si="1"/>
        <v>0.78919214637408075</v>
      </c>
    </row>
    <row r="113" spans="1:17" ht="48">
      <c r="A113" s="181" t="s">
        <v>454</v>
      </c>
      <c r="B113" s="172">
        <v>104679</v>
      </c>
      <c r="C113" s="177" t="s">
        <v>455</v>
      </c>
      <c r="D113" s="117" t="s">
        <v>12</v>
      </c>
      <c r="E113" s="117" t="s">
        <v>25</v>
      </c>
      <c r="F113" s="174">
        <v>4</v>
      </c>
      <c r="G113" s="175">
        <v>116.67</v>
      </c>
      <c r="H113" s="175">
        <v>139.82</v>
      </c>
      <c r="I113" s="175">
        <v>559.28</v>
      </c>
      <c r="K113" s="176">
        <v>147.83000000000001</v>
      </c>
      <c r="L113" s="176">
        <v>177.17</v>
      </c>
      <c r="M113" s="176">
        <v>708.68</v>
      </c>
      <c r="O113" s="171">
        <f t="shared" si="1"/>
        <v>0.78921734424676993</v>
      </c>
      <c r="P113" s="171">
        <f t="shared" si="1"/>
        <v>0.78918552802393183</v>
      </c>
      <c r="Q113" s="171">
        <f t="shared" si="1"/>
        <v>0.78918552802393183</v>
      </c>
    </row>
    <row r="114" spans="1:17" ht="36">
      <c r="A114" s="181" t="s">
        <v>456</v>
      </c>
      <c r="B114" s="172">
        <v>98102</v>
      </c>
      <c r="C114" s="177" t="s">
        <v>457</v>
      </c>
      <c r="D114" s="117" t="s">
        <v>12</v>
      </c>
      <c r="E114" s="117" t="s">
        <v>25</v>
      </c>
      <c r="F114" s="174">
        <v>8</v>
      </c>
      <c r="G114" s="175">
        <v>146.05000000000001</v>
      </c>
      <c r="H114" s="175">
        <v>175.04</v>
      </c>
      <c r="I114" s="175">
        <v>1400.32</v>
      </c>
      <c r="K114" s="176">
        <v>184.89</v>
      </c>
      <c r="L114" s="176">
        <v>221.59</v>
      </c>
      <c r="M114" s="176">
        <v>1772.72</v>
      </c>
      <c r="O114" s="171">
        <f t="shared" si="1"/>
        <v>0.78992914706041439</v>
      </c>
      <c r="P114" s="171">
        <f t="shared" si="1"/>
        <v>0.7899273432916647</v>
      </c>
      <c r="Q114" s="171">
        <f t="shared" si="1"/>
        <v>0.7899273432916647</v>
      </c>
    </row>
    <row r="115" spans="1:17" ht="36">
      <c r="A115" s="181" t="s">
        <v>458</v>
      </c>
      <c r="B115" s="172">
        <v>98084</v>
      </c>
      <c r="C115" s="177" t="s">
        <v>459</v>
      </c>
      <c r="D115" s="117" t="s">
        <v>12</v>
      </c>
      <c r="E115" s="117" t="s">
        <v>25</v>
      </c>
      <c r="F115" s="174">
        <v>1</v>
      </c>
      <c r="G115" s="175">
        <v>4835.49</v>
      </c>
      <c r="H115" s="175">
        <v>5795.33</v>
      </c>
      <c r="I115" s="175">
        <v>5795.33</v>
      </c>
      <c r="K115" s="176">
        <v>6127.4</v>
      </c>
      <c r="L115" s="176">
        <v>7343.68</v>
      </c>
      <c r="M115" s="176">
        <v>7343.68</v>
      </c>
      <c r="O115" s="171">
        <f t="shared" si="1"/>
        <v>0.78915853379900125</v>
      </c>
      <c r="P115" s="171">
        <f t="shared" si="1"/>
        <v>0.78915884134384939</v>
      </c>
      <c r="Q115" s="171">
        <f t="shared" si="1"/>
        <v>0.78915884134384939</v>
      </c>
    </row>
    <row r="116" spans="1:17" ht="48">
      <c r="A116" s="181" t="s">
        <v>460</v>
      </c>
      <c r="B116" s="172">
        <v>98081</v>
      </c>
      <c r="C116" s="177" t="s">
        <v>461</v>
      </c>
      <c r="D116" s="117" t="s">
        <v>12</v>
      </c>
      <c r="E116" s="117" t="s">
        <v>25</v>
      </c>
      <c r="F116" s="174">
        <v>1</v>
      </c>
      <c r="G116" s="175">
        <v>10343.91</v>
      </c>
      <c r="H116" s="175">
        <v>12397.17</v>
      </c>
      <c r="I116" s="175">
        <v>12397.17</v>
      </c>
      <c r="K116" s="176">
        <v>13135.63</v>
      </c>
      <c r="L116" s="176">
        <v>15743.05</v>
      </c>
      <c r="M116" s="176">
        <v>15743.05</v>
      </c>
      <c r="O116" s="171">
        <f t="shared" si="1"/>
        <v>0.78746965314948736</v>
      </c>
      <c r="P116" s="171">
        <f t="shared" si="1"/>
        <v>0.78746939125518889</v>
      </c>
      <c r="Q116" s="171">
        <f t="shared" si="1"/>
        <v>0.78746939125518889</v>
      </c>
    </row>
    <row r="117" spans="1:17">
      <c r="A117" s="113" t="s">
        <v>462</v>
      </c>
      <c r="B117" s="163"/>
      <c r="C117" s="164" t="s">
        <v>230</v>
      </c>
      <c r="D117" s="164"/>
      <c r="E117" s="164"/>
      <c r="F117" s="165"/>
      <c r="G117" s="166"/>
      <c r="H117" s="167"/>
      <c r="I117" s="168">
        <v>21719.87</v>
      </c>
      <c r="K117" s="169"/>
      <c r="L117" s="169"/>
      <c r="M117" s="170">
        <v>27496.75</v>
      </c>
      <c r="O117" s="171"/>
      <c r="P117" s="171"/>
      <c r="Q117" s="171">
        <f t="shared" si="1"/>
        <v>0.78990680716811978</v>
      </c>
    </row>
    <row r="118" spans="1:17" ht="48">
      <c r="A118" s="117" t="s">
        <v>463</v>
      </c>
      <c r="B118" s="172">
        <v>95472</v>
      </c>
      <c r="C118" s="177" t="s">
        <v>464</v>
      </c>
      <c r="D118" s="117" t="s">
        <v>12</v>
      </c>
      <c r="E118" s="117" t="s">
        <v>25</v>
      </c>
      <c r="F118" s="174">
        <v>2</v>
      </c>
      <c r="G118" s="175">
        <v>609.78</v>
      </c>
      <c r="H118" s="175">
        <v>730.82</v>
      </c>
      <c r="I118" s="175">
        <v>1461.64</v>
      </c>
      <c r="K118" s="176">
        <v>772.02</v>
      </c>
      <c r="L118" s="176">
        <v>925.26</v>
      </c>
      <c r="M118" s="176">
        <v>1850.52</v>
      </c>
      <c r="O118" s="171">
        <f t="shared" si="1"/>
        <v>0.78985000388590965</v>
      </c>
      <c r="P118" s="171">
        <f t="shared" si="1"/>
        <v>0.78985366275425295</v>
      </c>
      <c r="Q118" s="171">
        <f t="shared" si="1"/>
        <v>0.78985366275425295</v>
      </c>
    </row>
    <row r="119" spans="1:17" ht="36">
      <c r="A119" s="117" t="s">
        <v>465</v>
      </c>
      <c r="B119" s="172">
        <v>95470</v>
      </c>
      <c r="C119" s="177" t="s">
        <v>466</v>
      </c>
      <c r="D119" s="117" t="s">
        <v>12</v>
      </c>
      <c r="E119" s="117" t="s">
        <v>25</v>
      </c>
      <c r="F119" s="174">
        <v>8</v>
      </c>
      <c r="G119" s="175">
        <v>242.58</v>
      </c>
      <c r="H119" s="175">
        <v>290.73</v>
      </c>
      <c r="I119" s="175">
        <v>2325.84</v>
      </c>
      <c r="K119" s="176">
        <v>307.2</v>
      </c>
      <c r="L119" s="176">
        <v>368.17</v>
      </c>
      <c r="M119" s="176">
        <v>2945.36</v>
      </c>
      <c r="O119" s="171">
        <f t="shared" si="1"/>
        <v>0.78964843750000002</v>
      </c>
      <c r="P119" s="171">
        <f t="shared" si="1"/>
        <v>0.78966238422467883</v>
      </c>
      <c r="Q119" s="171">
        <f t="shared" si="1"/>
        <v>0.78966238422467883</v>
      </c>
    </row>
    <row r="120" spans="1:17" ht="36">
      <c r="A120" s="117" t="s">
        <v>467</v>
      </c>
      <c r="B120" s="172">
        <v>100858</v>
      </c>
      <c r="C120" s="173" t="s">
        <v>468</v>
      </c>
      <c r="D120" s="117" t="s">
        <v>12</v>
      </c>
      <c r="E120" s="117" t="s">
        <v>25</v>
      </c>
      <c r="F120" s="174">
        <v>2</v>
      </c>
      <c r="G120" s="175">
        <v>587.02</v>
      </c>
      <c r="H120" s="175">
        <v>703.54</v>
      </c>
      <c r="I120" s="175">
        <v>1407.08</v>
      </c>
      <c r="K120" s="176">
        <v>743.24</v>
      </c>
      <c r="L120" s="176">
        <v>890.77</v>
      </c>
      <c r="M120" s="176">
        <v>1781.54</v>
      </c>
      <c r="O120" s="171">
        <f t="shared" si="1"/>
        <v>0.789812173725849</v>
      </c>
      <c r="P120" s="171">
        <f t="shared" si="1"/>
        <v>0.78981106233932441</v>
      </c>
      <c r="Q120" s="171">
        <f t="shared" si="1"/>
        <v>0.78981106233932441</v>
      </c>
    </row>
    <row r="121" spans="1:17" ht="24">
      <c r="A121" s="117" t="s">
        <v>469</v>
      </c>
      <c r="B121" s="172">
        <v>103018</v>
      </c>
      <c r="C121" s="177" t="s">
        <v>470</v>
      </c>
      <c r="D121" s="117" t="s">
        <v>12</v>
      </c>
      <c r="E121" s="117" t="s">
        <v>25</v>
      </c>
      <c r="F121" s="174">
        <v>8</v>
      </c>
      <c r="G121" s="175">
        <v>253.94</v>
      </c>
      <c r="H121" s="175">
        <v>304.33999999999997</v>
      </c>
      <c r="I121" s="175">
        <v>2434.7199999999998</v>
      </c>
      <c r="K121" s="176">
        <v>321.45999999999998</v>
      </c>
      <c r="L121" s="176">
        <v>385.26</v>
      </c>
      <c r="M121" s="176">
        <v>3082.08</v>
      </c>
      <c r="O121" s="171">
        <f t="shared" si="1"/>
        <v>0.78995831518695958</v>
      </c>
      <c r="P121" s="171">
        <f t="shared" si="1"/>
        <v>0.78996002699475676</v>
      </c>
      <c r="Q121" s="171">
        <f t="shared" si="1"/>
        <v>0.78996002699475676</v>
      </c>
    </row>
    <row r="122" spans="1:17" ht="60">
      <c r="A122" s="117" t="s">
        <v>471</v>
      </c>
      <c r="B122" s="172">
        <v>86941</v>
      </c>
      <c r="C122" s="177" t="s">
        <v>472</v>
      </c>
      <c r="D122" s="117" t="s">
        <v>12</v>
      </c>
      <c r="E122" s="117" t="s">
        <v>25</v>
      </c>
      <c r="F122" s="174">
        <v>10</v>
      </c>
      <c r="G122" s="175">
        <v>627.01</v>
      </c>
      <c r="H122" s="175">
        <v>751.47</v>
      </c>
      <c r="I122" s="175">
        <v>7514.7</v>
      </c>
      <c r="K122" s="176">
        <v>793.73</v>
      </c>
      <c r="L122" s="176">
        <v>951.28</v>
      </c>
      <c r="M122" s="176">
        <v>9512.7999999999993</v>
      </c>
      <c r="O122" s="171">
        <f t="shared" si="1"/>
        <v>0.78995376261449102</v>
      </c>
      <c r="P122" s="171">
        <f t="shared" si="1"/>
        <v>0.78995668993356327</v>
      </c>
      <c r="Q122" s="171">
        <f t="shared" si="1"/>
        <v>0.78995668993356327</v>
      </c>
    </row>
    <row r="123" spans="1:17" ht="36">
      <c r="A123" s="117" t="s">
        <v>473</v>
      </c>
      <c r="B123" s="172">
        <v>86936</v>
      </c>
      <c r="C123" s="177" t="s">
        <v>474</v>
      </c>
      <c r="D123" s="117" t="s">
        <v>12</v>
      </c>
      <c r="E123" s="117" t="s">
        <v>25</v>
      </c>
      <c r="F123" s="174">
        <v>7</v>
      </c>
      <c r="G123" s="175">
        <v>383.89</v>
      </c>
      <c r="H123" s="175">
        <v>460.09</v>
      </c>
      <c r="I123" s="175">
        <v>3220.63</v>
      </c>
      <c r="K123" s="176">
        <v>485.94</v>
      </c>
      <c r="L123" s="176">
        <v>582.39</v>
      </c>
      <c r="M123" s="176">
        <v>4076.73</v>
      </c>
      <c r="O123" s="171">
        <f t="shared" si="1"/>
        <v>0.78999464954521137</v>
      </c>
      <c r="P123" s="171">
        <f t="shared" si="1"/>
        <v>0.79000326241865415</v>
      </c>
      <c r="Q123" s="171">
        <f t="shared" si="1"/>
        <v>0.79000326241865415</v>
      </c>
    </row>
    <row r="124" spans="1:17" ht="36">
      <c r="A124" s="117" t="s">
        <v>475</v>
      </c>
      <c r="B124" s="172">
        <v>3696</v>
      </c>
      <c r="C124" s="173" t="s">
        <v>476</v>
      </c>
      <c r="D124" s="117" t="s">
        <v>21</v>
      </c>
      <c r="E124" s="117" t="s">
        <v>55</v>
      </c>
      <c r="F124" s="174">
        <v>10</v>
      </c>
      <c r="G124" s="175">
        <v>109.57</v>
      </c>
      <c r="H124" s="175">
        <v>131.31</v>
      </c>
      <c r="I124" s="175">
        <v>1313.1</v>
      </c>
      <c r="K124" s="176">
        <v>138.71</v>
      </c>
      <c r="L124" s="176">
        <v>166.24</v>
      </c>
      <c r="M124" s="176">
        <v>1662.4</v>
      </c>
      <c r="O124" s="171">
        <f t="shared" si="1"/>
        <v>0.78992141878739808</v>
      </c>
      <c r="P124" s="171">
        <f t="shared" si="1"/>
        <v>0.78988209817131849</v>
      </c>
      <c r="Q124" s="171">
        <f t="shared" si="1"/>
        <v>0.78988209817131849</v>
      </c>
    </row>
    <row r="125" spans="1:17" ht="36">
      <c r="A125" s="117" t="s">
        <v>477</v>
      </c>
      <c r="B125" s="172">
        <v>3695</v>
      </c>
      <c r="C125" s="173" t="s">
        <v>478</v>
      </c>
      <c r="D125" s="117" t="s">
        <v>21</v>
      </c>
      <c r="E125" s="117" t="s">
        <v>55</v>
      </c>
      <c r="F125" s="174">
        <v>7</v>
      </c>
      <c r="G125" s="175">
        <v>109.28</v>
      </c>
      <c r="H125" s="175">
        <v>130.97</v>
      </c>
      <c r="I125" s="175">
        <v>916.79</v>
      </c>
      <c r="K125" s="176">
        <v>138.34</v>
      </c>
      <c r="L125" s="176">
        <v>165.8</v>
      </c>
      <c r="M125" s="176">
        <v>1160.5999999999999</v>
      </c>
      <c r="O125" s="171">
        <f t="shared" si="1"/>
        <v>0.78993783432123754</v>
      </c>
      <c r="P125" s="171">
        <f t="shared" si="1"/>
        <v>0.78992762364294322</v>
      </c>
      <c r="Q125" s="171">
        <f t="shared" si="1"/>
        <v>0.78992762364294333</v>
      </c>
    </row>
    <row r="126" spans="1:17" ht="36">
      <c r="A126" s="117" t="s">
        <v>479</v>
      </c>
      <c r="B126" s="172">
        <v>95544</v>
      </c>
      <c r="C126" s="173" t="s">
        <v>480</v>
      </c>
      <c r="D126" s="117" t="s">
        <v>12</v>
      </c>
      <c r="E126" s="117" t="s">
        <v>25</v>
      </c>
      <c r="F126" s="174">
        <v>10</v>
      </c>
      <c r="G126" s="175">
        <v>27.68</v>
      </c>
      <c r="H126" s="175">
        <v>33.17</v>
      </c>
      <c r="I126" s="175">
        <v>331.7</v>
      </c>
      <c r="K126" s="176">
        <v>35.04</v>
      </c>
      <c r="L126" s="176">
        <v>41.99</v>
      </c>
      <c r="M126" s="176">
        <v>419.9</v>
      </c>
      <c r="O126" s="171">
        <f t="shared" si="1"/>
        <v>0.78995433789954339</v>
      </c>
      <c r="P126" s="171">
        <f t="shared" si="1"/>
        <v>0.78994998809240291</v>
      </c>
      <c r="Q126" s="171">
        <f t="shared" si="1"/>
        <v>0.78994998809240302</v>
      </c>
    </row>
    <row r="127" spans="1:17" ht="36">
      <c r="A127" s="117" t="s">
        <v>481</v>
      </c>
      <c r="B127" s="172">
        <v>100873</v>
      </c>
      <c r="C127" s="173" t="s">
        <v>482</v>
      </c>
      <c r="D127" s="117" t="s">
        <v>12</v>
      </c>
      <c r="E127" s="117" t="s">
        <v>25</v>
      </c>
      <c r="F127" s="174">
        <v>2</v>
      </c>
      <c r="G127" s="175">
        <v>269.18</v>
      </c>
      <c r="H127" s="175">
        <v>322.61</v>
      </c>
      <c r="I127" s="175">
        <v>645.22</v>
      </c>
      <c r="K127" s="176">
        <v>340.77</v>
      </c>
      <c r="L127" s="176">
        <v>408.41</v>
      </c>
      <c r="M127" s="176">
        <v>816.82</v>
      </c>
      <c r="O127" s="171">
        <f t="shared" si="1"/>
        <v>0.78991695278340235</v>
      </c>
      <c r="P127" s="171">
        <f t="shared" si="1"/>
        <v>0.78991699517641589</v>
      </c>
      <c r="Q127" s="171">
        <f t="shared" si="1"/>
        <v>0.78991699517641589</v>
      </c>
    </row>
    <row r="128" spans="1:17">
      <c r="A128" s="117" t="s">
        <v>483</v>
      </c>
      <c r="B128" s="172">
        <v>2050</v>
      </c>
      <c r="C128" s="177" t="s">
        <v>484</v>
      </c>
      <c r="D128" s="117" t="s">
        <v>21</v>
      </c>
      <c r="E128" s="117" t="s">
        <v>55</v>
      </c>
      <c r="F128" s="174">
        <v>5</v>
      </c>
      <c r="G128" s="175">
        <v>24.78</v>
      </c>
      <c r="H128" s="175">
        <v>29.69</v>
      </c>
      <c r="I128" s="175">
        <v>148.44999999999999</v>
      </c>
      <c r="K128" s="176">
        <v>31.38</v>
      </c>
      <c r="L128" s="176">
        <v>37.6</v>
      </c>
      <c r="M128" s="176">
        <v>188</v>
      </c>
      <c r="O128" s="171">
        <f t="shared" si="1"/>
        <v>0.78967495219885286</v>
      </c>
      <c r="P128" s="171">
        <f t="shared" si="1"/>
        <v>0.78962765957446812</v>
      </c>
      <c r="Q128" s="171">
        <f t="shared" si="1"/>
        <v>0.78962765957446801</v>
      </c>
    </row>
    <row r="129" spans="1:17">
      <c r="A129" s="113" t="s">
        <v>485</v>
      </c>
      <c r="B129" s="163"/>
      <c r="C129" s="164" t="s">
        <v>231</v>
      </c>
      <c r="D129" s="164"/>
      <c r="E129" s="164"/>
      <c r="F129" s="165"/>
      <c r="G129" s="166"/>
      <c r="H129" s="167"/>
      <c r="I129" s="168">
        <v>30160.02</v>
      </c>
      <c r="K129" s="169"/>
      <c r="L129" s="169"/>
      <c r="M129" s="170">
        <v>38178.29</v>
      </c>
      <c r="O129" s="171"/>
      <c r="P129" s="171"/>
      <c r="Q129" s="171">
        <f t="shared" si="1"/>
        <v>0.78997828346947963</v>
      </c>
    </row>
    <row r="130" spans="1:17">
      <c r="A130" s="117" t="s">
        <v>486</v>
      </c>
      <c r="B130" s="172">
        <v>11150</v>
      </c>
      <c r="C130" s="177" t="s">
        <v>487</v>
      </c>
      <c r="D130" s="117" t="s">
        <v>21</v>
      </c>
      <c r="E130" s="117" t="s">
        <v>13</v>
      </c>
      <c r="F130" s="174">
        <v>11.38</v>
      </c>
      <c r="G130" s="175">
        <v>647.02</v>
      </c>
      <c r="H130" s="175">
        <v>775.45</v>
      </c>
      <c r="I130" s="175">
        <v>8824.6200000000008</v>
      </c>
      <c r="K130" s="176">
        <v>819.02</v>
      </c>
      <c r="L130" s="176">
        <v>981.59</v>
      </c>
      <c r="M130" s="176">
        <v>11170.49</v>
      </c>
      <c r="O130" s="171">
        <f t="shared" si="1"/>
        <v>0.78999291836585184</v>
      </c>
      <c r="P130" s="171">
        <f t="shared" si="1"/>
        <v>0.78999378559276279</v>
      </c>
      <c r="Q130" s="171">
        <f t="shared" si="1"/>
        <v>0.78999399310146656</v>
      </c>
    </row>
    <row r="131" spans="1:17" ht="36">
      <c r="A131" s="117" t="s">
        <v>488</v>
      </c>
      <c r="B131" s="172">
        <v>11365</v>
      </c>
      <c r="C131" s="177" t="s">
        <v>489</v>
      </c>
      <c r="D131" s="117" t="s">
        <v>21</v>
      </c>
      <c r="E131" s="117" t="s">
        <v>13</v>
      </c>
      <c r="F131" s="174">
        <v>30</v>
      </c>
      <c r="G131" s="175">
        <v>593.4</v>
      </c>
      <c r="H131" s="175">
        <v>711.18</v>
      </c>
      <c r="I131" s="175">
        <v>21335.4</v>
      </c>
      <c r="K131" s="176">
        <v>751.16</v>
      </c>
      <c r="L131" s="176">
        <v>900.26</v>
      </c>
      <c r="M131" s="176">
        <v>27007.8</v>
      </c>
      <c r="O131" s="171">
        <f t="shared" si="1"/>
        <v>0.78997816710154956</v>
      </c>
      <c r="P131" s="171">
        <f t="shared" si="1"/>
        <v>0.78997178592850947</v>
      </c>
      <c r="Q131" s="171">
        <f t="shared" si="1"/>
        <v>0.78997178592850958</v>
      </c>
    </row>
  </sheetData>
  <mergeCells count="8">
    <mergeCell ref="A6:H6"/>
    <mergeCell ref="A2:C2"/>
    <mergeCell ref="A3:C3"/>
    <mergeCell ref="E2:G2"/>
    <mergeCell ref="H2:I2"/>
    <mergeCell ref="E3:G3"/>
    <mergeCell ref="H3:I3"/>
    <mergeCell ref="A4:I4"/>
  </mergeCells>
  <pageMargins left="0.19685039370078741" right="0.19685039370078741" top="0.74803149606299213" bottom="0.98425196850393704" header="0.19685039370078741" footer="0.19685039370078741"/>
  <pageSetup paperSize="9" scale="66" fitToHeight="0" orientation="portrait" r:id="rId1"/>
  <headerFooter>
    <oddHeader>&amp;C&amp;G</oddHeader>
    <oddFooter>&amp;C&amp;G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58"/>
  <sheetViews>
    <sheetView showWhiteSpace="0" view="pageBreakPreview" zoomScaleNormal="100" zoomScaleSheetLayoutView="100" workbookViewId="0">
      <selection activeCell="D6" sqref="D6"/>
    </sheetView>
  </sheetViews>
  <sheetFormatPr defaultRowHeight="14.25"/>
  <cols>
    <col min="1" max="1" width="10" style="233" bestFit="1" customWidth="1"/>
    <col min="2" max="2" width="12" style="233" bestFit="1" customWidth="1"/>
    <col min="3" max="3" width="10" style="233" bestFit="1" customWidth="1"/>
    <col min="4" max="4" width="60" style="183" bestFit="1" customWidth="1"/>
    <col min="5" max="5" width="15" style="183" bestFit="1" customWidth="1"/>
    <col min="6" max="8" width="12" style="183" bestFit="1" customWidth="1"/>
    <col min="9" max="9" width="13" style="183" bestFit="1" customWidth="1"/>
    <col min="10" max="10" width="14" style="183" bestFit="1" customWidth="1"/>
    <col min="11" max="16384" width="9" style="183"/>
  </cols>
  <sheetData>
    <row r="1" spans="1:10" ht="15">
      <c r="A1" s="228"/>
      <c r="B1" s="228"/>
      <c r="C1" s="182" t="s">
        <v>0</v>
      </c>
      <c r="D1" s="182"/>
      <c r="E1" s="182" t="s">
        <v>1</v>
      </c>
      <c r="F1" s="182"/>
      <c r="G1" s="182" t="s">
        <v>2</v>
      </c>
      <c r="H1" s="182"/>
      <c r="I1" s="182" t="s">
        <v>3</v>
      </c>
      <c r="J1" s="182"/>
    </row>
    <row r="2" spans="1:10" ht="80.099999999999994" customHeight="1">
      <c r="A2" s="229"/>
      <c r="B2" s="229"/>
      <c r="C2" s="184" t="s">
        <v>238</v>
      </c>
      <c r="D2" s="184"/>
      <c r="E2" s="184" t="str">
        <f>[51]ORÇ!E14</f>
        <v>SINAPI - 05/2024; SBC - 06/2024; ORSE - 04/2024; IOPES - 03/2024; AGESUL - 01/2024; AGETOP CIVIL - 02/2024; CAEMA - 12/2023</v>
      </c>
      <c r="F2" s="184"/>
      <c r="G2" s="184" t="s">
        <v>490</v>
      </c>
      <c r="H2" s="184"/>
      <c r="I2" s="184" t="s">
        <v>240</v>
      </c>
      <c r="J2" s="184"/>
    </row>
    <row r="3" spans="1:10" ht="15">
      <c r="A3" s="185" t="s">
        <v>26</v>
      </c>
      <c r="B3" s="186"/>
      <c r="C3" s="186"/>
      <c r="D3" s="186"/>
      <c r="E3" s="186"/>
      <c r="F3" s="186"/>
      <c r="G3" s="186"/>
      <c r="H3" s="186"/>
      <c r="I3" s="186"/>
      <c r="J3" s="186"/>
    </row>
    <row r="4" spans="1:10" ht="24" customHeight="1">
      <c r="A4" s="230" t="s">
        <v>10</v>
      </c>
      <c r="B4" s="230"/>
      <c r="C4" s="230"/>
      <c r="D4" s="187" t="s">
        <v>214</v>
      </c>
      <c r="E4" s="187"/>
      <c r="F4" s="188"/>
      <c r="G4" s="188"/>
      <c r="H4" s="189"/>
      <c r="I4" s="187"/>
      <c r="J4" s="190">
        <v>31770.63</v>
      </c>
    </row>
    <row r="5" spans="1:10" ht="18" customHeight="1">
      <c r="A5" s="194" t="s">
        <v>11</v>
      </c>
      <c r="B5" s="194" t="s">
        <v>4</v>
      </c>
      <c r="C5" s="194" t="s">
        <v>5</v>
      </c>
      <c r="D5" s="191" t="s">
        <v>6</v>
      </c>
      <c r="E5" s="193" t="s">
        <v>27</v>
      </c>
      <c r="F5" s="193"/>
      <c r="G5" s="194" t="s">
        <v>7</v>
      </c>
      <c r="H5" s="192" t="s">
        <v>8</v>
      </c>
      <c r="I5" s="192" t="s">
        <v>9</v>
      </c>
      <c r="J5" s="192" t="s">
        <v>28</v>
      </c>
    </row>
    <row r="6" spans="1:10" ht="39" customHeight="1">
      <c r="A6" s="197" t="s">
        <v>29</v>
      </c>
      <c r="B6" s="197" t="s">
        <v>113</v>
      </c>
      <c r="C6" s="197" t="s">
        <v>12</v>
      </c>
      <c r="D6" s="195" t="s">
        <v>114</v>
      </c>
      <c r="E6" s="196" t="s">
        <v>126</v>
      </c>
      <c r="F6" s="196"/>
      <c r="G6" s="197" t="s">
        <v>13</v>
      </c>
      <c r="H6" s="198">
        <v>1</v>
      </c>
      <c r="I6" s="199">
        <v>249.65</v>
      </c>
      <c r="J6" s="199">
        <v>249.65</v>
      </c>
    </row>
    <row r="7" spans="1:10" ht="26.1" customHeight="1">
      <c r="A7" s="202" t="s">
        <v>30</v>
      </c>
      <c r="B7" s="202" t="s">
        <v>118</v>
      </c>
      <c r="C7" s="202" t="s">
        <v>12</v>
      </c>
      <c r="D7" s="200" t="s">
        <v>119</v>
      </c>
      <c r="E7" s="201" t="s">
        <v>491</v>
      </c>
      <c r="F7" s="201"/>
      <c r="G7" s="202" t="s">
        <v>13</v>
      </c>
      <c r="H7" s="203">
        <v>0.5</v>
      </c>
      <c r="I7" s="204">
        <v>18.59</v>
      </c>
      <c r="J7" s="204">
        <v>9.2899999999999991</v>
      </c>
    </row>
    <row r="8" spans="1:10" ht="24" customHeight="1">
      <c r="A8" s="202" t="s">
        <v>30</v>
      </c>
      <c r="B8" s="202" t="s">
        <v>31</v>
      </c>
      <c r="C8" s="202" t="s">
        <v>12</v>
      </c>
      <c r="D8" s="200" t="s">
        <v>32</v>
      </c>
      <c r="E8" s="201" t="s">
        <v>492</v>
      </c>
      <c r="F8" s="201"/>
      <c r="G8" s="202" t="s">
        <v>33</v>
      </c>
      <c r="H8" s="203">
        <v>0.37290000000000001</v>
      </c>
      <c r="I8" s="204">
        <v>19.05</v>
      </c>
      <c r="J8" s="204">
        <v>7.1</v>
      </c>
    </row>
    <row r="9" spans="1:10" ht="24" customHeight="1">
      <c r="A9" s="202" t="s">
        <v>30</v>
      </c>
      <c r="B9" s="202" t="s">
        <v>34</v>
      </c>
      <c r="C9" s="202" t="s">
        <v>12</v>
      </c>
      <c r="D9" s="200" t="s">
        <v>35</v>
      </c>
      <c r="E9" s="201" t="s">
        <v>492</v>
      </c>
      <c r="F9" s="201"/>
      <c r="G9" s="202" t="s">
        <v>33</v>
      </c>
      <c r="H9" s="203">
        <v>1.1186</v>
      </c>
      <c r="I9" s="204">
        <v>15.22</v>
      </c>
      <c r="J9" s="204">
        <v>17.02</v>
      </c>
    </row>
    <row r="10" spans="1:10" ht="26.1" customHeight="1">
      <c r="A10" s="207" t="s">
        <v>36</v>
      </c>
      <c r="B10" s="207" t="s">
        <v>120</v>
      </c>
      <c r="C10" s="207" t="s">
        <v>12</v>
      </c>
      <c r="D10" s="205" t="s">
        <v>121</v>
      </c>
      <c r="E10" s="206" t="s">
        <v>37</v>
      </c>
      <c r="F10" s="206"/>
      <c r="G10" s="207" t="s">
        <v>16</v>
      </c>
      <c r="H10" s="208">
        <v>3.2082999999999999</v>
      </c>
      <c r="I10" s="209">
        <v>5.67</v>
      </c>
      <c r="J10" s="209">
        <v>18.190000000000001</v>
      </c>
    </row>
    <row r="11" spans="1:10" ht="39" customHeight="1">
      <c r="A11" s="207" t="s">
        <v>36</v>
      </c>
      <c r="B11" s="207" t="s">
        <v>38</v>
      </c>
      <c r="C11" s="207" t="s">
        <v>12</v>
      </c>
      <c r="D11" s="205" t="s">
        <v>39</v>
      </c>
      <c r="E11" s="206" t="s">
        <v>37</v>
      </c>
      <c r="F11" s="206"/>
      <c r="G11" s="207" t="s">
        <v>13</v>
      </c>
      <c r="H11" s="208">
        <v>1</v>
      </c>
      <c r="I11" s="209">
        <v>197.5</v>
      </c>
      <c r="J11" s="209">
        <v>197.5</v>
      </c>
    </row>
    <row r="12" spans="1:10" ht="24" customHeight="1">
      <c r="A12" s="207" t="s">
        <v>36</v>
      </c>
      <c r="B12" s="207" t="s">
        <v>122</v>
      </c>
      <c r="C12" s="207" t="s">
        <v>12</v>
      </c>
      <c r="D12" s="205" t="s">
        <v>123</v>
      </c>
      <c r="E12" s="206" t="s">
        <v>37</v>
      </c>
      <c r="F12" s="206"/>
      <c r="G12" s="207" t="s">
        <v>40</v>
      </c>
      <c r="H12" s="208">
        <v>1.1299999999999999E-2</v>
      </c>
      <c r="I12" s="209">
        <v>30.57</v>
      </c>
      <c r="J12" s="209">
        <v>0.34</v>
      </c>
    </row>
    <row r="13" spans="1:10" ht="26.1" customHeight="1">
      <c r="A13" s="207" t="s">
        <v>36</v>
      </c>
      <c r="B13" s="207" t="s">
        <v>124</v>
      </c>
      <c r="C13" s="207" t="s">
        <v>12</v>
      </c>
      <c r="D13" s="205" t="s">
        <v>125</v>
      </c>
      <c r="E13" s="206" t="s">
        <v>37</v>
      </c>
      <c r="F13" s="206"/>
      <c r="G13" s="207" t="s">
        <v>40</v>
      </c>
      <c r="H13" s="208">
        <v>1.32E-2</v>
      </c>
      <c r="I13" s="209">
        <v>16.38</v>
      </c>
      <c r="J13" s="209">
        <v>0.21</v>
      </c>
    </row>
    <row r="14" spans="1:10">
      <c r="A14" s="217"/>
      <c r="B14" s="217"/>
      <c r="C14" s="217"/>
      <c r="D14" s="210"/>
      <c r="E14" s="210" t="s">
        <v>41</v>
      </c>
      <c r="F14" s="211">
        <v>21.61</v>
      </c>
      <c r="G14" s="210" t="s">
        <v>42</v>
      </c>
      <c r="H14" s="211">
        <v>0</v>
      </c>
      <c r="I14" s="210" t="s">
        <v>43</v>
      </c>
      <c r="J14" s="211">
        <v>21.61</v>
      </c>
    </row>
    <row r="15" spans="1:10">
      <c r="A15" s="217"/>
      <c r="B15" s="217"/>
      <c r="C15" s="217"/>
      <c r="D15" s="210"/>
      <c r="E15" s="210" t="s">
        <v>44</v>
      </c>
      <c r="F15" s="211">
        <v>49.55</v>
      </c>
      <c r="G15" s="210"/>
      <c r="H15" s="212" t="s">
        <v>45</v>
      </c>
      <c r="I15" s="212"/>
      <c r="J15" s="211">
        <v>299.2</v>
      </c>
    </row>
    <row r="16" spans="1:10" ht="50.1" customHeight="1" thickBot="1">
      <c r="A16" s="229"/>
      <c r="B16" s="229"/>
      <c r="C16" s="229"/>
      <c r="D16" s="213"/>
      <c r="E16" s="213"/>
      <c r="F16" s="213"/>
      <c r="G16" s="213" t="s">
        <v>46</v>
      </c>
      <c r="H16" s="214">
        <v>8</v>
      </c>
      <c r="I16" s="213" t="s">
        <v>47</v>
      </c>
      <c r="J16" s="215">
        <v>2393.6</v>
      </c>
    </row>
    <row r="17" spans="1:10" ht="0.95" customHeight="1" thickTop="1">
      <c r="A17" s="231"/>
      <c r="B17" s="231"/>
      <c r="C17" s="231"/>
      <c r="D17" s="216"/>
      <c r="E17" s="216"/>
      <c r="F17" s="216"/>
      <c r="G17" s="216"/>
      <c r="H17" s="216"/>
      <c r="I17" s="216"/>
      <c r="J17" s="216"/>
    </row>
    <row r="18" spans="1:10" ht="18" customHeight="1">
      <c r="A18" s="194" t="s">
        <v>493</v>
      </c>
      <c r="B18" s="194" t="s">
        <v>4</v>
      </c>
      <c r="C18" s="194" t="s">
        <v>5</v>
      </c>
      <c r="D18" s="191" t="s">
        <v>6</v>
      </c>
      <c r="E18" s="193" t="s">
        <v>27</v>
      </c>
      <c r="F18" s="193"/>
      <c r="G18" s="194" t="s">
        <v>7</v>
      </c>
      <c r="H18" s="192" t="s">
        <v>8</v>
      </c>
      <c r="I18" s="192" t="s">
        <v>9</v>
      </c>
      <c r="J18" s="192" t="s">
        <v>28</v>
      </c>
    </row>
    <row r="19" spans="1:10" ht="39" customHeight="1">
      <c r="A19" s="197" t="s">
        <v>29</v>
      </c>
      <c r="B19" s="197" t="s">
        <v>494</v>
      </c>
      <c r="C19" s="197" t="s">
        <v>12</v>
      </c>
      <c r="D19" s="195" t="s">
        <v>495</v>
      </c>
      <c r="E19" s="196" t="s">
        <v>496</v>
      </c>
      <c r="F19" s="196"/>
      <c r="G19" s="197" t="s">
        <v>13</v>
      </c>
      <c r="H19" s="198">
        <v>1</v>
      </c>
      <c r="I19" s="199">
        <v>583.95000000000005</v>
      </c>
      <c r="J19" s="199">
        <v>583.95000000000005</v>
      </c>
    </row>
    <row r="20" spans="1:10" ht="39" customHeight="1">
      <c r="A20" s="202" t="s">
        <v>30</v>
      </c>
      <c r="B20" s="202" t="s">
        <v>497</v>
      </c>
      <c r="C20" s="202" t="s">
        <v>12</v>
      </c>
      <c r="D20" s="200" t="s">
        <v>498</v>
      </c>
      <c r="E20" s="201" t="s">
        <v>499</v>
      </c>
      <c r="F20" s="201"/>
      <c r="G20" s="202" t="s">
        <v>52</v>
      </c>
      <c r="H20" s="203">
        <v>4.1700000000000001E-2</v>
      </c>
      <c r="I20" s="204">
        <v>705.9</v>
      </c>
      <c r="J20" s="204">
        <v>29.43</v>
      </c>
    </row>
    <row r="21" spans="1:10" ht="26.1" customHeight="1">
      <c r="A21" s="202" t="s">
        <v>30</v>
      </c>
      <c r="B21" s="202" t="s">
        <v>500</v>
      </c>
      <c r="C21" s="202" t="s">
        <v>12</v>
      </c>
      <c r="D21" s="200" t="s">
        <v>501</v>
      </c>
      <c r="E21" s="201" t="s">
        <v>491</v>
      </c>
      <c r="F21" s="201"/>
      <c r="G21" s="202" t="s">
        <v>13</v>
      </c>
      <c r="H21" s="203">
        <v>5.0648999999999997</v>
      </c>
      <c r="I21" s="204">
        <v>9.01</v>
      </c>
      <c r="J21" s="204">
        <v>45.63</v>
      </c>
    </row>
    <row r="22" spans="1:10" ht="65.099999999999994" customHeight="1">
      <c r="A22" s="202" t="s">
        <v>30</v>
      </c>
      <c r="B22" s="202" t="s">
        <v>502</v>
      </c>
      <c r="C22" s="202" t="s">
        <v>12</v>
      </c>
      <c r="D22" s="200" t="s">
        <v>503</v>
      </c>
      <c r="E22" s="201" t="s">
        <v>504</v>
      </c>
      <c r="F22" s="201"/>
      <c r="G22" s="202" t="s">
        <v>16</v>
      </c>
      <c r="H22" s="203">
        <v>0.13250000000000001</v>
      </c>
      <c r="I22" s="204">
        <v>7.51</v>
      </c>
      <c r="J22" s="204">
        <v>0.99</v>
      </c>
    </row>
    <row r="23" spans="1:10" ht="65.099999999999994" customHeight="1">
      <c r="A23" s="202" t="s">
        <v>30</v>
      </c>
      <c r="B23" s="202" t="s">
        <v>505</v>
      </c>
      <c r="C23" s="202" t="s">
        <v>12</v>
      </c>
      <c r="D23" s="200" t="s">
        <v>506</v>
      </c>
      <c r="E23" s="201" t="s">
        <v>504</v>
      </c>
      <c r="F23" s="201"/>
      <c r="G23" s="202" t="s">
        <v>16</v>
      </c>
      <c r="H23" s="203">
        <v>0.17219999999999999</v>
      </c>
      <c r="I23" s="204">
        <v>2.8</v>
      </c>
      <c r="J23" s="204">
        <v>0.48</v>
      </c>
    </row>
    <row r="24" spans="1:10" ht="39" customHeight="1">
      <c r="A24" s="202" t="s">
        <v>30</v>
      </c>
      <c r="B24" s="202" t="s">
        <v>507</v>
      </c>
      <c r="C24" s="202" t="s">
        <v>12</v>
      </c>
      <c r="D24" s="200" t="s">
        <v>508</v>
      </c>
      <c r="E24" s="201" t="s">
        <v>509</v>
      </c>
      <c r="F24" s="201"/>
      <c r="G24" s="202" t="s">
        <v>13</v>
      </c>
      <c r="H24" s="203">
        <v>0.153</v>
      </c>
      <c r="I24" s="204">
        <v>536.54999999999995</v>
      </c>
      <c r="J24" s="204">
        <v>82.09</v>
      </c>
    </row>
    <row r="25" spans="1:10" ht="39" customHeight="1">
      <c r="A25" s="202" t="s">
        <v>30</v>
      </c>
      <c r="B25" s="202" t="s">
        <v>510</v>
      </c>
      <c r="C25" s="202" t="s">
        <v>12</v>
      </c>
      <c r="D25" s="200" t="s">
        <v>511</v>
      </c>
      <c r="E25" s="201" t="s">
        <v>512</v>
      </c>
      <c r="F25" s="201"/>
      <c r="G25" s="202" t="s">
        <v>16</v>
      </c>
      <c r="H25" s="203">
        <v>6.6199999999999995E-2</v>
      </c>
      <c r="I25" s="204">
        <v>6.41</v>
      </c>
      <c r="J25" s="204">
        <v>0.42</v>
      </c>
    </row>
    <row r="26" spans="1:10" ht="39" customHeight="1">
      <c r="A26" s="202" t="s">
        <v>30</v>
      </c>
      <c r="B26" s="202" t="s">
        <v>513</v>
      </c>
      <c r="C26" s="202" t="s">
        <v>12</v>
      </c>
      <c r="D26" s="200" t="s">
        <v>514</v>
      </c>
      <c r="E26" s="201" t="s">
        <v>512</v>
      </c>
      <c r="F26" s="201"/>
      <c r="G26" s="202" t="s">
        <v>16</v>
      </c>
      <c r="H26" s="203">
        <v>0.13250000000000001</v>
      </c>
      <c r="I26" s="204">
        <v>7.03</v>
      </c>
      <c r="J26" s="204">
        <v>0.93</v>
      </c>
    </row>
    <row r="27" spans="1:10" ht="39" customHeight="1">
      <c r="A27" s="202" t="s">
        <v>30</v>
      </c>
      <c r="B27" s="202" t="s">
        <v>515</v>
      </c>
      <c r="C27" s="202" t="s">
        <v>12</v>
      </c>
      <c r="D27" s="200" t="s">
        <v>516</v>
      </c>
      <c r="E27" s="201" t="s">
        <v>512</v>
      </c>
      <c r="F27" s="201"/>
      <c r="G27" s="202" t="s">
        <v>16</v>
      </c>
      <c r="H27" s="203">
        <v>0.17219999999999999</v>
      </c>
      <c r="I27" s="204">
        <v>9.11</v>
      </c>
      <c r="J27" s="204">
        <v>1.56</v>
      </c>
    </row>
    <row r="28" spans="1:10" ht="39" customHeight="1">
      <c r="A28" s="202" t="s">
        <v>30</v>
      </c>
      <c r="B28" s="202" t="s">
        <v>517</v>
      </c>
      <c r="C28" s="202" t="s">
        <v>12</v>
      </c>
      <c r="D28" s="200" t="s">
        <v>518</v>
      </c>
      <c r="E28" s="201" t="s">
        <v>512</v>
      </c>
      <c r="F28" s="201"/>
      <c r="G28" s="202" t="s">
        <v>16</v>
      </c>
      <c r="H28" s="203">
        <v>0.67549999999999999</v>
      </c>
      <c r="I28" s="204">
        <v>2.2400000000000002</v>
      </c>
      <c r="J28" s="204">
        <v>1.51</v>
      </c>
    </row>
    <row r="29" spans="1:10" ht="39" customHeight="1">
      <c r="A29" s="202" t="s">
        <v>30</v>
      </c>
      <c r="B29" s="202" t="s">
        <v>519</v>
      </c>
      <c r="C29" s="202" t="s">
        <v>12</v>
      </c>
      <c r="D29" s="200" t="s">
        <v>404</v>
      </c>
      <c r="E29" s="201" t="s">
        <v>512</v>
      </c>
      <c r="F29" s="201"/>
      <c r="G29" s="202" t="s">
        <v>25</v>
      </c>
      <c r="H29" s="203">
        <v>6.6199999999999995E-2</v>
      </c>
      <c r="I29" s="204">
        <v>35.130000000000003</v>
      </c>
      <c r="J29" s="204">
        <v>2.3199999999999998</v>
      </c>
    </row>
    <row r="30" spans="1:10" ht="51.95" customHeight="1">
      <c r="A30" s="202" t="s">
        <v>30</v>
      </c>
      <c r="B30" s="202" t="s">
        <v>520</v>
      </c>
      <c r="C30" s="202" t="s">
        <v>12</v>
      </c>
      <c r="D30" s="200" t="s">
        <v>341</v>
      </c>
      <c r="E30" s="201" t="s">
        <v>521</v>
      </c>
      <c r="F30" s="201"/>
      <c r="G30" s="202" t="s">
        <v>13</v>
      </c>
      <c r="H30" s="203">
        <v>1.7192000000000001</v>
      </c>
      <c r="I30" s="204">
        <v>15.03</v>
      </c>
      <c r="J30" s="204">
        <v>25.83</v>
      </c>
    </row>
    <row r="31" spans="1:10" ht="26.1" customHeight="1">
      <c r="A31" s="202" t="s">
        <v>30</v>
      </c>
      <c r="B31" s="202" t="s">
        <v>522</v>
      </c>
      <c r="C31" s="202" t="s">
        <v>12</v>
      </c>
      <c r="D31" s="200" t="s">
        <v>523</v>
      </c>
      <c r="E31" s="201" t="s">
        <v>524</v>
      </c>
      <c r="F31" s="201"/>
      <c r="G31" s="202" t="s">
        <v>52</v>
      </c>
      <c r="H31" s="203">
        <v>4.0399999999999998E-2</v>
      </c>
      <c r="I31" s="204">
        <v>60.21</v>
      </c>
      <c r="J31" s="204">
        <v>2.4300000000000002</v>
      </c>
    </row>
    <row r="32" spans="1:10" ht="26.1" customHeight="1">
      <c r="A32" s="202" t="s">
        <v>30</v>
      </c>
      <c r="B32" s="202" t="s">
        <v>525</v>
      </c>
      <c r="C32" s="202" t="s">
        <v>12</v>
      </c>
      <c r="D32" s="200" t="s">
        <v>526</v>
      </c>
      <c r="E32" s="201" t="s">
        <v>524</v>
      </c>
      <c r="F32" s="201"/>
      <c r="G32" s="202" t="s">
        <v>52</v>
      </c>
      <c r="H32" s="203">
        <v>1.06E-2</v>
      </c>
      <c r="I32" s="204">
        <v>18.09</v>
      </c>
      <c r="J32" s="204">
        <v>0.19</v>
      </c>
    </row>
    <row r="33" spans="1:10" ht="51.95" customHeight="1">
      <c r="A33" s="202" t="s">
        <v>30</v>
      </c>
      <c r="B33" s="202" t="s">
        <v>527</v>
      </c>
      <c r="C33" s="202" t="s">
        <v>12</v>
      </c>
      <c r="D33" s="200" t="s">
        <v>528</v>
      </c>
      <c r="E33" s="201" t="s">
        <v>521</v>
      </c>
      <c r="F33" s="201"/>
      <c r="G33" s="202" t="s">
        <v>13</v>
      </c>
      <c r="H33" s="203">
        <v>1.7192000000000001</v>
      </c>
      <c r="I33" s="204">
        <v>45.77</v>
      </c>
      <c r="J33" s="204">
        <v>78.680000000000007</v>
      </c>
    </row>
    <row r="34" spans="1:10" ht="51.95" customHeight="1">
      <c r="A34" s="202" t="s">
        <v>30</v>
      </c>
      <c r="B34" s="202" t="s">
        <v>529</v>
      </c>
      <c r="C34" s="202" t="s">
        <v>12</v>
      </c>
      <c r="D34" s="200" t="s">
        <v>530</v>
      </c>
      <c r="E34" s="201" t="s">
        <v>509</v>
      </c>
      <c r="F34" s="201"/>
      <c r="G34" s="202" t="s">
        <v>13</v>
      </c>
      <c r="H34" s="203">
        <v>6.6199999999999995E-2</v>
      </c>
      <c r="I34" s="204">
        <v>540.29</v>
      </c>
      <c r="J34" s="204">
        <v>35.76</v>
      </c>
    </row>
    <row r="35" spans="1:10" ht="39" customHeight="1">
      <c r="A35" s="202" t="s">
        <v>30</v>
      </c>
      <c r="B35" s="202" t="s">
        <v>531</v>
      </c>
      <c r="C35" s="202" t="s">
        <v>12</v>
      </c>
      <c r="D35" s="200" t="s">
        <v>532</v>
      </c>
      <c r="E35" s="201" t="s">
        <v>499</v>
      </c>
      <c r="F35" s="201"/>
      <c r="G35" s="202" t="s">
        <v>13</v>
      </c>
      <c r="H35" s="203">
        <v>9.2999999999999992E-3</v>
      </c>
      <c r="I35" s="204">
        <v>13.74</v>
      </c>
      <c r="J35" s="204">
        <v>0.12</v>
      </c>
    </row>
    <row r="36" spans="1:10" ht="39" customHeight="1">
      <c r="A36" s="202" t="s">
        <v>30</v>
      </c>
      <c r="B36" s="202" t="s">
        <v>533</v>
      </c>
      <c r="C36" s="202" t="s">
        <v>12</v>
      </c>
      <c r="D36" s="200" t="s">
        <v>534</v>
      </c>
      <c r="E36" s="201" t="s">
        <v>499</v>
      </c>
      <c r="F36" s="201"/>
      <c r="G36" s="202" t="s">
        <v>13</v>
      </c>
      <c r="H36" s="203">
        <v>1.5109999999999999</v>
      </c>
      <c r="I36" s="204">
        <v>26.48</v>
      </c>
      <c r="J36" s="204">
        <v>40.01</v>
      </c>
    </row>
    <row r="37" spans="1:10" ht="39" customHeight="1">
      <c r="A37" s="202" t="s">
        <v>30</v>
      </c>
      <c r="B37" s="202" t="s">
        <v>535</v>
      </c>
      <c r="C37" s="202" t="s">
        <v>12</v>
      </c>
      <c r="D37" s="200" t="s">
        <v>536</v>
      </c>
      <c r="E37" s="201" t="s">
        <v>512</v>
      </c>
      <c r="F37" s="201"/>
      <c r="G37" s="202" t="s">
        <v>25</v>
      </c>
      <c r="H37" s="203">
        <v>0.13250000000000001</v>
      </c>
      <c r="I37" s="204">
        <v>12.97</v>
      </c>
      <c r="J37" s="204">
        <v>1.71</v>
      </c>
    </row>
    <row r="38" spans="1:10" ht="39" customHeight="1">
      <c r="A38" s="202" t="s">
        <v>30</v>
      </c>
      <c r="B38" s="202" t="s">
        <v>537</v>
      </c>
      <c r="C38" s="202" t="s">
        <v>12</v>
      </c>
      <c r="D38" s="200" t="s">
        <v>538</v>
      </c>
      <c r="E38" s="201" t="s">
        <v>496</v>
      </c>
      <c r="F38" s="201"/>
      <c r="G38" s="202" t="s">
        <v>13</v>
      </c>
      <c r="H38" s="203">
        <v>0.51359999999999995</v>
      </c>
      <c r="I38" s="204">
        <v>69.48</v>
      </c>
      <c r="J38" s="204">
        <v>35.68</v>
      </c>
    </row>
    <row r="39" spans="1:10" ht="39" customHeight="1">
      <c r="A39" s="202" t="s">
        <v>30</v>
      </c>
      <c r="B39" s="202" t="s">
        <v>539</v>
      </c>
      <c r="C39" s="202" t="s">
        <v>12</v>
      </c>
      <c r="D39" s="200" t="s">
        <v>540</v>
      </c>
      <c r="E39" s="201" t="s">
        <v>496</v>
      </c>
      <c r="F39" s="201"/>
      <c r="G39" s="202" t="s">
        <v>13</v>
      </c>
      <c r="H39" s="203">
        <v>0.80230000000000001</v>
      </c>
      <c r="I39" s="204">
        <v>84.14</v>
      </c>
      <c r="J39" s="204">
        <v>67.5</v>
      </c>
    </row>
    <row r="40" spans="1:10" ht="39" customHeight="1">
      <c r="A40" s="202" t="s">
        <v>30</v>
      </c>
      <c r="B40" s="202" t="s">
        <v>541</v>
      </c>
      <c r="C40" s="202" t="s">
        <v>12</v>
      </c>
      <c r="D40" s="200" t="s">
        <v>542</v>
      </c>
      <c r="E40" s="201" t="s">
        <v>496</v>
      </c>
      <c r="F40" s="201"/>
      <c r="G40" s="202" t="s">
        <v>13</v>
      </c>
      <c r="H40" s="203">
        <v>0.62549999999999994</v>
      </c>
      <c r="I40" s="204">
        <v>109.69</v>
      </c>
      <c r="J40" s="204">
        <v>68.61</v>
      </c>
    </row>
    <row r="41" spans="1:10" ht="51.95" customHeight="1">
      <c r="A41" s="202" t="s">
        <v>30</v>
      </c>
      <c r="B41" s="202" t="s">
        <v>543</v>
      </c>
      <c r="C41" s="202" t="s">
        <v>12</v>
      </c>
      <c r="D41" s="200" t="s">
        <v>544</v>
      </c>
      <c r="E41" s="201" t="s">
        <v>512</v>
      </c>
      <c r="F41" s="201"/>
      <c r="G41" s="202" t="s">
        <v>25</v>
      </c>
      <c r="H41" s="203">
        <v>6.6199999999999995E-2</v>
      </c>
      <c r="I41" s="204">
        <v>123.31</v>
      </c>
      <c r="J41" s="204">
        <v>8.16</v>
      </c>
    </row>
    <row r="42" spans="1:10" ht="39" customHeight="1">
      <c r="A42" s="202" t="s">
        <v>30</v>
      </c>
      <c r="B42" s="202" t="s">
        <v>545</v>
      </c>
      <c r="C42" s="202" t="s">
        <v>12</v>
      </c>
      <c r="D42" s="200" t="s">
        <v>546</v>
      </c>
      <c r="E42" s="201" t="s">
        <v>496</v>
      </c>
      <c r="F42" s="201"/>
      <c r="G42" s="202" t="s">
        <v>13</v>
      </c>
      <c r="H42" s="203">
        <v>0.59109999999999996</v>
      </c>
      <c r="I42" s="204">
        <v>89.68</v>
      </c>
      <c r="J42" s="204">
        <v>53</v>
      </c>
    </row>
    <row r="43" spans="1:10" ht="39" customHeight="1">
      <c r="A43" s="207" t="s">
        <v>36</v>
      </c>
      <c r="B43" s="207" t="s">
        <v>547</v>
      </c>
      <c r="C43" s="207" t="s">
        <v>12</v>
      </c>
      <c r="D43" s="205" t="s">
        <v>548</v>
      </c>
      <c r="E43" s="206" t="s">
        <v>37</v>
      </c>
      <c r="F43" s="206"/>
      <c r="G43" s="207" t="s">
        <v>25</v>
      </c>
      <c r="H43" s="208">
        <v>6.6199999999999995E-2</v>
      </c>
      <c r="I43" s="209">
        <v>13.86</v>
      </c>
      <c r="J43" s="209">
        <v>0.91</v>
      </c>
    </row>
    <row r="44" spans="1:10">
      <c r="A44" s="217"/>
      <c r="B44" s="217"/>
      <c r="C44" s="217"/>
      <c r="D44" s="210"/>
      <c r="E44" s="210" t="s">
        <v>41</v>
      </c>
      <c r="F44" s="211">
        <v>126.04</v>
      </c>
      <c r="G44" s="210" t="s">
        <v>42</v>
      </c>
      <c r="H44" s="211">
        <v>0</v>
      </c>
      <c r="I44" s="210" t="s">
        <v>43</v>
      </c>
      <c r="J44" s="211">
        <v>126.04</v>
      </c>
    </row>
    <row r="45" spans="1:10">
      <c r="A45" s="217"/>
      <c r="B45" s="217"/>
      <c r="C45" s="217"/>
      <c r="D45" s="210"/>
      <c r="E45" s="210" t="s">
        <v>44</v>
      </c>
      <c r="F45" s="211">
        <v>115.91</v>
      </c>
      <c r="G45" s="210"/>
      <c r="H45" s="212" t="s">
        <v>45</v>
      </c>
      <c r="I45" s="212"/>
      <c r="J45" s="211">
        <v>699.86</v>
      </c>
    </row>
    <row r="46" spans="1:10" ht="50.1" customHeight="1" thickBot="1">
      <c r="A46" s="229"/>
      <c r="B46" s="229"/>
      <c r="C46" s="229"/>
      <c r="D46" s="213"/>
      <c r="E46" s="213"/>
      <c r="F46" s="213"/>
      <c r="G46" s="213" t="s">
        <v>46</v>
      </c>
      <c r="H46" s="214">
        <v>15</v>
      </c>
      <c r="I46" s="213" t="s">
        <v>47</v>
      </c>
      <c r="J46" s="215">
        <v>10497.9</v>
      </c>
    </row>
    <row r="47" spans="1:10" ht="0.95" customHeight="1" thickTop="1">
      <c r="A47" s="231"/>
      <c r="B47" s="231"/>
      <c r="C47" s="231"/>
      <c r="D47" s="216"/>
      <c r="E47" s="216"/>
      <c r="F47" s="216"/>
      <c r="G47" s="216"/>
      <c r="H47" s="216"/>
      <c r="I47" s="216"/>
      <c r="J47" s="216"/>
    </row>
    <row r="48" spans="1:10" ht="18" customHeight="1">
      <c r="A48" s="194" t="s">
        <v>549</v>
      </c>
      <c r="B48" s="194" t="s">
        <v>4</v>
      </c>
      <c r="C48" s="194" t="s">
        <v>5</v>
      </c>
      <c r="D48" s="191" t="s">
        <v>6</v>
      </c>
      <c r="E48" s="193" t="s">
        <v>27</v>
      </c>
      <c r="F48" s="193"/>
      <c r="G48" s="194" t="s">
        <v>7</v>
      </c>
      <c r="H48" s="192" t="s">
        <v>8</v>
      </c>
      <c r="I48" s="192" t="s">
        <v>9</v>
      </c>
      <c r="J48" s="192" t="s">
        <v>28</v>
      </c>
    </row>
    <row r="49" spans="1:10" ht="39" customHeight="1">
      <c r="A49" s="197" t="s">
        <v>29</v>
      </c>
      <c r="B49" s="197" t="s">
        <v>550</v>
      </c>
      <c r="C49" s="197" t="s">
        <v>12</v>
      </c>
      <c r="D49" s="195" t="s">
        <v>255</v>
      </c>
      <c r="E49" s="196" t="s">
        <v>551</v>
      </c>
      <c r="F49" s="196"/>
      <c r="G49" s="197" t="s">
        <v>16</v>
      </c>
      <c r="H49" s="198">
        <v>1</v>
      </c>
      <c r="I49" s="199">
        <v>46.51</v>
      </c>
      <c r="J49" s="199">
        <v>46.51</v>
      </c>
    </row>
    <row r="50" spans="1:10" ht="26.1" customHeight="1">
      <c r="A50" s="202" t="s">
        <v>30</v>
      </c>
      <c r="B50" s="202" t="s">
        <v>552</v>
      </c>
      <c r="C50" s="202" t="s">
        <v>12</v>
      </c>
      <c r="D50" s="200" t="s">
        <v>553</v>
      </c>
      <c r="E50" s="201" t="s">
        <v>492</v>
      </c>
      <c r="F50" s="201"/>
      <c r="G50" s="202" t="s">
        <v>33</v>
      </c>
      <c r="H50" s="203">
        <v>0.72470000000000001</v>
      </c>
      <c r="I50" s="204">
        <v>15.75</v>
      </c>
      <c r="J50" s="204">
        <v>11.41</v>
      </c>
    </row>
    <row r="51" spans="1:10" ht="24" customHeight="1">
      <c r="A51" s="202" t="s">
        <v>30</v>
      </c>
      <c r="B51" s="202" t="s">
        <v>31</v>
      </c>
      <c r="C51" s="202" t="s">
        <v>12</v>
      </c>
      <c r="D51" s="200" t="s">
        <v>32</v>
      </c>
      <c r="E51" s="201" t="s">
        <v>492</v>
      </c>
      <c r="F51" s="201"/>
      <c r="G51" s="202" t="s">
        <v>33</v>
      </c>
      <c r="H51" s="203">
        <v>0.72470000000000001</v>
      </c>
      <c r="I51" s="204">
        <v>19.05</v>
      </c>
      <c r="J51" s="204">
        <v>13.8</v>
      </c>
    </row>
    <row r="52" spans="1:10" ht="39" customHeight="1">
      <c r="A52" s="202" t="s">
        <v>30</v>
      </c>
      <c r="B52" s="202" t="s">
        <v>554</v>
      </c>
      <c r="C52" s="202" t="s">
        <v>12</v>
      </c>
      <c r="D52" s="200" t="s">
        <v>555</v>
      </c>
      <c r="E52" s="201" t="s">
        <v>556</v>
      </c>
      <c r="F52" s="201"/>
      <c r="G52" s="202" t="s">
        <v>48</v>
      </c>
      <c r="H52" s="203">
        <v>7.0000000000000001E-3</v>
      </c>
      <c r="I52" s="204">
        <v>19.059999999999999</v>
      </c>
      <c r="J52" s="204">
        <v>0.13</v>
      </c>
    </row>
    <row r="53" spans="1:10" ht="39" customHeight="1">
      <c r="A53" s="202" t="s">
        <v>30</v>
      </c>
      <c r="B53" s="202" t="s">
        <v>557</v>
      </c>
      <c r="C53" s="202" t="s">
        <v>12</v>
      </c>
      <c r="D53" s="200" t="s">
        <v>558</v>
      </c>
      <c r="E53" s="201" t="s">
        <v>556</v>
      </c>
      <c r="F53" s="201"/>
      <c r="G53" s="202" t="s">
        <v>49</v>
      </c>
      <c r="H53" s="203">
        <v>2.8000000000000001E-2</v>
      </c>
      <c r="I53" s="204">
        <v>18.23</v>
      </c>
      <c r="J53" s="204">
        <v>0.51</v>
      </c>
    </row>
    <row r="54" spans="1:10" ht="39" customHeight="1">
      <c r="A54" s="202" t="s">
        <v>30</v>
      </c>
      <c r="B54" s="202" t="s">
        <v>559</v>
      </c>
      <c r="C54" s="202" t="s">
        <v>12</v>
      </c>
      <c r="D54" s="200" t="s">
        <v>560</v>
      </c>
      <c r="E54" s="201" t="s">
        <v>499</v>
      </c>
      <c r="F54" s="201"/>
      <c r="G54" s="202" t="s">
        <v>52</v>
      </c>
      <c r="H54" s="203">
        <v>4.0000000000000001E-3</v>
      </c>
      <c r="I54" s="204">
        <v>341.58</v>
      </c>
      <c r="J54" s="204">
        <v>1.36</v>
      </c>
    </row>
    <row r="55" spans="1:10" ht="39" customHeight="1">
      <c r="A55" s="207" t="s">
        <v>36</v>
      </c>
      <c r="B55" s="207" t="s">
        <v>561</v>
      </c>
      <c r="C55" s="207" t="s">
        <v>12</v>
      </c>
      <c r="D55" s="205" t="s">
        <v>562</v>
      </c>
      <c r="E55" s="206" t="s">
        <v>37</v>
      </c>
      <c r="F55" s="206"/>
      <c r="G55" s="207" t="s">
        <v>16</v>
      </c>
      <c r="H55" s="208">
        <v>0.74450000000000005</v>
      </c>
      <c r="I55" s="209">
        <v>4.51</v>
      </c>
      <c r="J55" s="209">
        <v>3.35</v>
      </c>
    </row>
    <row r="56" spans="1:10" ht="39" customHeight="1">
      <c r="A56" s="207" t="s">
        <v>36</v>
      </c>
      <c r="B56" s="207" t="s">
        <v>563</v>
      </c>
      <c r="C56" s="207" t="s">
        <v>12</v>
      </c>
      <c r="D56" s="205" t="s">
        <v>564</v>
      </c>
      <c r="E56" s="206" t="s">
        <v>37</v>
      </c>
      <c r="F56" s="206"/>
      <c r="G56" s="207" t="s">
        <v>16</v>
      </c>
      <c r="H56" s="208">
        <v>0.41249999999999998</v>
      </c>
      <c r="I56" s="209">
        <v>16.22</v>
      </c>
      <c r="J56" s="209">
        <v>6.69</v>
      </c>
    </row>
    <row r="57" spans="1:10" ht="24" customHeight="1">
      <c r="A57" s="207" t="s">
        <v>36</v>
      </c>
      <c r="B57" s="207" t="s">
        <v>565</v>
      </c>
      <c r="C57" s="207" t="s">
        <v>12</v>
      </c>
      <c r="D57" s="205" t="s">
        <v>566</v>
      </c>
      <c r="E57" s="206" t="s">
        <v>37</v>
      </c>
      <c r="F57" s="206"/>
      <c r="G57" s="207" t="s">
        <v>40</v>
      </c>
      <c r="H57" s="208">
        <v>0.111</v>
      </c>
      <c r="I57" s="209">
        <v>16.07</v>
      </c>
      <c r="J57" s="209">
        <v>1.78</v>
      </c>
    </row>
    <row r="58" spans="1:10" ht="24" customHeight="1">
      <c r="A58" s="207" t="s">
        <v>36</v>
      </c>
      <c r="B58" s="207" t="s">
        <v>567</v>
      </c>
      <c r="C58" s="207" t="s">
        <v>12</v>
      </c>
      <c r="D58" s="205" t="s">
        <v>568</v>
      </c>
      <c r="E58" s="206" t="s">
        <v>37</v>
      </c>
      <c r="F58" s="206"/>
      <c r="G58" s="207" t="s">
        <v>104</v>
      </c>
      <c r="H58" s="208">
        <v>2.5600000000000001E-2</v>
      </c>
      <c r="I58" s="209">
        <v>20.99</v>
      </c>
      <c r="J58" s="209">
        <v>0.53</v>
      </c>
    </row>
    <row r="59" spans="1:10" ht="26.1" customHeight="1">
      <c r="A59" s="207" t="s">
        <v>36</v>
      </c>
      <c r="B59" s="207" t="s">
        <v>569</v>
      </c>
      <c r="C59" s="207" t="s">
        <v>12</v>
      </c>
      <c r="D59" s="205" t="s">
        <v>570</v>
      </c>
      <c r="E59" s="206" t="s">
        <v>37</v>
      </c>
      <c r="F59" s="206"/>
      <c r="G59" s="207" t="s">
        <v>16</v>
      </c>
      <c r="H59" s="208">
        <v>0.55000000000000004</v>
      </c>
      <c r="I59" s="209">
        <v>12.64</v>
      </c>
      <c r="J59" s="209">
        <v>6.95</v>
      </c>
    </row>
    <row r="60" spans="1:10">
      <c r="A60" s="217"/>
      <c r="B60" s="217"/>
      <c r="C60" s="217"/>
      <c r="D60" s="210"/>
      <c r="E60" s="210" t="s">
        <v>41</v>
      </c>
      <c r="F60" s="211">
        <v>20.18</v>
      </c>
      <c r="G60" s="210" t="s">
        <v>42</v>
      </c>
      <c r="H60" s="211">
        <v>0</v>
      </c>
      <c r="I60" s="210" t="s">
        <v>43</v>
      </c>
      <c r="J60" s="211">
        <v>20.18</v>
      </c>
    </row>
    <row r="61" spans="1:10">
      <c r="A61" s="217"/>
      <c r="B61" s="217"/>
      <c r="C61" s="217"/>
      <c r="D61" s="210"/>
      <c r="E61" s="210" t="s">
        <v>44</v>
      </c>
      <c r="F61" s="211">
        <v>9.23</v>
      </c>
      <c r="G61" s="210"/>
      <c r="H61" s="212" t="s">
        <v>45</v>
      </c>
      <c r="I61" s="212"/>
      <c r="J61" s="211">
        <v>55.74</v>
      </c>
    </row>
    <row r="62" spans="1:10" ht="50.1" customHeight="1" thickBot="1">
      <c r="A62" s="229"/>
      <c r="B62" s="229"/>
      <c r="C62" s="229"/>
      <c r="D62" s="213"/>
      <c r="E62" s="213"/>
      <c r="F62" s="213"/>
      <c r="G62" s="213" t="s">
        <v>46</v>
      </c>
      <c r="H62" s="214">
        <v>338.7</v>
      </c>
      <c r="I62" s="213" t="s">
        <v>47</v>
      </c>
      <c r="J62" s="215">
        <v>18879.13</v>
      </c>
    </row>
    <row r="63" spans="1:10" ht="0.95" customHeight="1" thickTop="1">
      <c r="A63" s="231"/>
      <c r="B63" s="231"/>
      <c r="C63" s="231"/>
      <c r="D63" s="216"/>
      <c r="E63" s="216"/>
      <c r="F63" s="216"/>
      <c r="G63" s="216"/>
      <c r="H63" s="216"/>
      <c r="I63" s="216"/>
      <c r="J63" s="216"/>
    </row>
    <row r="64" spans="1:10" ht="24" customHeight="1">
      <c r="A64" s="230" t="s">
        <v>14</v>
      </c>
      <c r="B64" s="230"/>
      <c r="C64" s="230"/>
      <c r="D64" s="187" t="s">
        <v>217</v>
      </c>
      <c r="E64" s="187"/>
      <c r="F64" s="188"/>
      <c r="G64" s="188"/>
      <c r="H64" s="189"/>
      <c r="I64" s="187"/>
      <c r="J64" s="190">
        <v>25435.38</v>
      </c>
    </row>
    <row r="65" spans="1:10" ht="18" customHeight="1">
      <c r="A65" s="194" t="s">
        <v>15</v>
      </c>
      <c r="B65" s="194" t="s">
        <v>4</v>
      </c>
      <c r="C65" s="194" t="s">
        <v>5</v>
      </c>
      <c r="D65" s="191" t="s">
        <v>6</v>
      </c>
      <c r="E65" s="193" t="s">
        <v>27</v>
      </c>
      <c r="F65" s="193"/>
      <c r="G65" s="194" t="s">
        <v>7</v>
      </c>
      <c r="H65" s="192" t="s">
        <v>8</v>
      </c>
      <c r="I65" s="192" t="s">
        <v>9</v>
      </c>
      <c r="J65" s="192" t="s">
        <v>28</v>
      </c>
    </row>
    <row r="66" spans="1:10" ht="26.1" customHeight="1">
      <c r="A66" s="197" t="s">
        <v>29</v>
      </c>
      <c r="B66" s="197" t="s">
        <v>522</v>
      </c>
      <c r="C66" s="197" t="s">
        <v>12</v>
      </c>
      <c r="D66" s="195" t="s">
        <v>523</v>
      </c>
      <c r="E66" s="196" t="s">
        <v>524</v>
      </c>
      <c r="F66" s="196"/>
      <c r="G66" s="197" t="s">
        <v>52</v>
      </c>
      <c r="H66" s="198">
        <v>1</v>
      </c>
      <c r="I66" s="199">
        <v>60.21</v>
      </c>
      <c r="J66" s="199">
        <v>60.21</v>
      </c>
    </row>
    <row r="67" spans="1:10" ht="24" customHeight="1">
      <c r="A67" s="202" t="s">
        <v>30</v>
      </c>
      <c r="B67" s="202" t="s">
        <v>34</v>
      </c>
      <c r="C67" s="202" t="s">
        <v>12</v>
      </c>
      <c r="D67" s="200" t="s">
        <v>35</v>
      </c>
      <c r="E67" s="201" t="s">
        <v>492</v>
      </c>
      <c r="F67" s="201"/>
      <c r="G67" s="202" t="s">
        <v>33</v>
      </c>
      <c r="H67" s="203">
        <v>3.956</v>
      </c>
      <c r="I67" s="204">
        <v>15.22</v>
      </c>
      <c r="J67" s="204">
        <v>60.21</v>
      </c>
    </row>
    <row r="68" spans="1:10">
      <c r="A68" s="217"/>
      <c r="B68" s="217"/>
      <c r="C68" s="217"/>
      <c r="D68" s="210"/>
      <c r="E68" s="210" t="s">
        <v>41</v>
      </c>
      <c r="F68" s="211">
        <v>44.26</v>
      </c>
      <c r="G68" s="210" t="s">
        <v>42</v>
      </c>
      <c r="H68" s="211">
        <v>0</v>
      </c>
      <c r="I68" s="210" t="s">
        <v>43</v>
      </c>
      <c r="J68" s="211">
        <v>44.26</v>
      </c>
    </row>
    <row r="69" spans="1:10">
      <c r="A69" s="217"/>
      <c r="B69" s="217"/>
      <c r="C69" s="217"/>
      <c r="D69" s="210"/>
      <c r="E69" s="210" t="s">
        <v>44</v>
      </c>
      <c r="F69" s="211">
        <v>11.95</v>
      </c>
      <c r="G69" s="210"/>
      <c r="H69" s="212" t="s">
        <v>45</v>
      </c>
      <c r="I69" s="212"/>
      <c r="J69" s="211">
        <v>72.16</v>
      </c>
    </row>
    <row r="70" spans="1:10" ht="50.1" customHeight="1" thickBot="1">
      <c r="A70" s="229"/>
      <c r="B70" s="229"/>
      <c r="C70" s="229"/>
      <c r="D70" s="213"/>
      <c r="E70" s="213"/>
      <c r="F70" s="213"/>
      <c r="G70" s="213" t="s">
        <v>46</v>
      </c>
      <c r="H70" s="214">
        <v>56.9</v>
      </c>
      <c r="I70" s="213" t="s">
        <v>47</v>
      </c>
      <c r="J70" s="215">
        <v>4105.8999999999996</v>
      </c>
    </row>
    <row r="71" spans="1:10" ht="0.95" customHeight="1" thickTop="1">
      <c r="A71" s="231"/>
      <c r="B71" s="231"/>
      <c r="C71" s="231"/>
      <c r="D71" s="216"/>
      <c r="E71" s="216"/>
      <c r="F71" s="216"/>
      <c r="G71" s="216"/>
      <c r="H71" s="216"/>
      <c r="I71" s="216"/>
      <c r="J71" s="216"/>
    </row>
    <row r="72" spans="1:10" ht="18" customHeight="1">
      <c r="A72" s="194" t="s">
        <v>17</v>
      </c>
      <c r="B72" s="194" t="s">
        <v>4</v>
      </c>
      <c r="C72" s="194" t="s">
        <v>5</v>
      </c>
      <c r="D72" s="191" t="s">
        <v>6</v>
      </c>
      <c r="E72" s="193" t="s">
        <v>27</v>
      </c>
      <c r="F72" s="193"/>
      <c r="G72" s="194" t="s">
        <v>7</v>
      </c>
      <c r="H72" s="192" t="s">
        <v>8</v>
      </c>
      <c r="I72" s="192" t="s">
        <v>9</v>
      </c>
      <c r="J72" s="192" t="s">
        <v>28</v>
      </c>
    </row>
    <row r="73" spans="1:10" ht="24" customHeight="1">
      <c r="A73" s="197" t="s">
        <v>29</v>
      </c>
      <c r="B73" s="197" t="s">
        <v>571</v>
      </c>
      <c r="C73" s="197" t="s">
        <v>12</v>
      </c>
      <c r="D73" s="195" t="s">
        <v>260</v>
      </c>
      <c r="E73" s="196" t="s">
        <v>524</v>
      </c>
      <c r="F73" s="196"/>
      <c r="G73" s="197" t="s">
        <v>52</v>
      </c>
      <c r="H73" s="198">
        <v>1</v>
      </c>
      <c r="I73" s="199">
        <v>36.5</v>
      </c>
      <c r="J73" s="199">
        <v>36.5</v>
      </c>
    </row>
    <row r="74" spans="1:10" ht="24" customHeight="1">
      <c r="A74" s="202" t="s">
        <v>30</v>
      </c>
      <c r="B74" s="202" t="s">
        <v>34</v>
      </c>
      <c r="C74" s="202" t="s">
        <v>12</v>
      </c>
      <c r="D74" s="200" t="s">
        <v>35</v>
      </c>
      <c r="E74" s="201" t="s">
        <v>492</v>
      </c>
      <c r="F74" s="201"/>
      <c r="G74" s="202" t="s">
        <v>33</v>
      </c>
      <c r="H74" s="203">
        <v>2.3986000000000001</v>
      </c>
      <c r="I74" s="204">
        <v>15.22</v>
      </c>
      <c r="J74" s="204">
        <v>36.5</v>
      </c>
    </row>
    <row r="75" spans="1:10">
      <c r="A75" s="217"/>
      <c r="B75" s="217"/>
      <c r="C75" s="217"/>
      <c r="D75" s="210"/>
      <c r="E75" s="210" t="s">
        <v>41</v>
      </c>
      <c r="F75" s="211">
        <v>26.84</v>
      </c>
      <c r="G75" s="210" t="s">
        <v>42</v>
      </c>
      <c r="H75" s="211">
        <v>0</v>
      </c>
      <c r="I75" s="210" t="s">
        <v>43</v>
      </c>
      <c r="J75" s="211">
        <v>26.84</v>
      </c>
    </row>
    <row r="76" spans="1:10">
      <c r="A76" s="217"/>
      <c r="B76" s="217"/>
      <c r="C76" s="217"/>
      <c r="D76" s="210"/>
      <c r="E76" s="210" t="s">
        <v>44</v>
      </c>
      <c r="F76" s="211">
        <v>7.24</v>
      </c>
      <c r="G76" s="210"/>
      <c r="H76" s="212" t="s">
        <v>45</v>
      </c>
      <c r="I76" s="212"/>
      <c r="J76" s="211">
        <v>43.74</v>
      </c>
    </row>
    <row r="77" spans="1:10" ht="50.1" customHeight="1" thickBot="1">
      <c r="A77" s="229"/>
      <c r="B77" s="229"/>
      <c r="C77" s="229"/>
      <c r="D77" s="213"/>
      <c r="E77" s="213"/>
      <c r="F77" s="213"/>
      <c r="G77" s="213" t="s">
        <v>46</v>
      </c>
      <c r="H77" s="214">
        <v>8.43</v>
      </c>
      <c r="I77" s="213" t="s">
        <v>47</v>
      </c>
      <c r="J77" s="215">
        <v>368.72</v>
      </c>
    </row>
    <row r="78" spans="1:10" ht="0.95" customHeight="1" thickTop="1">
      <c r="A78" s="231"/>
      <c r="B78" s="231"/>
      <c r="C78" s="231"/>
      <c r="D78" s="216"/>
      <c r="E78" s="216"/>
      <c r="F78" s="216"/>
      <c r="G78" s="216"/>
      <c r="H78" s="216"/>
      <c r="I78" s="216"/>
      <c r="J78" s="216"/>
    </row>
    <row r="79" spans="1:10" ht="18" customHeight="1">
      <c r="A79" s="194" t="s">
        <v>116</v>
      </c>
      <c r="B79" s="194" t="s">
        <v>4</v>
      </c>
      <c r="C79" s="194" t="s">
        <v>5</v>
      </c>
      <c r="D79" s="191" t="s">
        <v>6</v>
      </c>
      <c r="E79" s="193" t="s">
        <v>27</v>
      </c>
      <c r="F79" s="193"/>
      <c r="G79" s="194" t="s">
        <v>7</v>
      </c>
      <c r="H79" s="192" t="s">
        <v>8</v>
      </c>
      <c r="I79" s="192" t="s">
        <v>9</v>
      </c>
      <c r="J79" s="192" t="s">
        <v>28</v>
      </c>
    </row>
    <row r="80" spans="1:10" ht="39" customHeight="1">
      <c r="A80" s="197" t="s">
        <v>29</v>
      </c>
      <c r="B80" s="197" t="s">
        <v>572</v>
      </c>
      <c r="C80" s="197" t="s">
        <v>115</v>
      </c>
      <c r="D80" s="195" t="s">
        <v>263</v>
      </c>
      <c r="E80" s="196" t="s">
        <v>573</v>
      </c>
      <c r="F80" s="196"/>
      <c r="G80" s="197" t="s">
        <v>52</v>
      </c>
      <c r="H80" s="198">
        <v>1</v>
      </c>
      <c r="I80" s="199">
        <v>341.72</v>
      </c>
      <c r="J80" s="199">
        <v>341.72</v>
      </c>
    </row>
    <row r="81" spans="1:10" ht="24" customHeight="1">
      <c r="A81" s="202" t="s">
        <v>30</v>
      </c>
      <c r="B81" s="202" t="s">
        <v>34</v>
      </c>
      <c r="C81" s="202" t="s">
        <v>12</v>
      </c>
      <c r="D81" s="200" t="s">
        <v>35</v>
      </c>
      <c r="E81" s="201" t="s">
        <v>492</v>
      </c>
      <c r="F81" s="201"/>
      <c r="G81" s="202" t="s">
        <v>33</v>
      </c>
      <c r="H81" s="203">
        <v>3.1720000000000002</v>
      </c>
      <c r="I81" s="204">
        <v>15.22</v>
      </c>
      <c r="J81" s="204">
        <v>48.27</v>
      </c>
    </row>
    <row r="82" spans="1:10" ht="24" customHeight="1">
      <c r="A82" s="202" t="s">
        <v>30</v>
      </c>
      <c r="B82" s="202" t="s">
        <v>574</v>
      </c>
      <c r="C82" s="202" t="s">
        <v>12</v>
      </c>
      <c r="D82" s="200" t="s">
        <v>575</v>
      </c>
      <c r="E82" s="201" t="s">
        <v>492</v>
      </c>
      <c r="F82" s="201"/>
      <c r="G82" s="202" t="s">
        <v>33</v>
      </c>
      <c r="H82" s="203">
        <v>6.3440000000000003</v>
      </c>
      <c r="I82" s="204">
        <v>19.45</v>
      </c>
      <c r="J82" s="204">
        <v>123.39</v>
      </c>
    </row>
    <row r="83" spans="1:10" ht="51.95" customHeight="1">
      <c r="A83" s="202" t="s">
        <v>30</v>
      </c>
      <c r="B83" s="202" t="s">
        <v>576</v>
      </c>
      <c r="C83" s="202" t="s">
        <v>12</v>
      </c>
      <c r="D83" s="200" t="s">
        <v>577</v>
      </c>
      <c r="E83" s="201" t="s">
        <v>492</v>
      </c>
      <c r="F83" s="201"/>
      <c r="G83" s="202" t="s">
        <v>52</v>
      </c>
      <c r="H83" s="203">
        <v>0.13</v>
      </c>
      <c r="I83" s="204">
        <v>425.16</v>
      </c>
      <c r="J83" s="204">
        <v>55.27</v>
      </c>
    </row>
    <row r="84" spans="1:10" ht="26.1" customHeight="1">
      <c r="A84" s="207" t="s">
        <v>36</v>
      </c>
      <c r="B84" s="207" t="s">
        <v>578</v>
      </c>
      <c r="C84" s="207" t="s">
        <v>12</v>
      </c>
      <c r="D84" s="205" t="s">
        <v>579</v>
      </c>
      <c r="E84" s="206" t="s">
        <v>37</v>
      </c>
      <c r="F84" s="206"/>
      <c r="G84" s="207" t="s">
        <v>52</v>
      </c>
      <c r="H84" s="208">
        <v>114.79</v>
      </c>
      <c r="I84" s="209">
        <v>1</v>
      </c>
      <c r="J84" s="209">
        <v>114.79</v>
      </c>
    </row>
    <row r="85" spans="1:10">
      <c r="A85" s="217"/>
      <c r="B85" s="217"/>
      <c r="C85" s="217"/>
      <c r="D85" s="210"/>
      <c r="E85" s="210" t="s">
        <v>41</v>
      </c>
      <c r="F85" s="211">
        <v>138.24</v>
      </c>
      <c r="G85" s="210" t="s">
        <v>42</v>
      </c>
      <c r="H85" s="211">
        <v>0</v>
      </c>
      <c r="I85" s="210" t="s">
        <v>43</v>
      </c>
      <c r="J85" s="211">
        <v>138.24</v>
      </c>
    </row>
    <row r="86" spans="1:10">
      <c r="A86" s="217"/>
      <c r="B86" s="217"/>
      <c r="C86" s="217"/>
      <c r="D86" s="210"/>
      <c r="E86" s="210" t="s">
        <v>44</v>
      </c>
      <c r="F86" s="211">
        <v>67.83</v>
      </c>
      <c r="G86" s="210"/>
      <c r="H86" s="212" t="s">
        <v>45</v>
      </c>
      <c r="I86" s="212"/>
      <c r="J86" s="211">
        <v>409.55</v>
      </c>
    </row>
    <row r="87" spans="1:10" ht="50.1" customHeight="1" thickBot="1">
      <c r="A87" s="229"/>
      <c r="B87" s="229"/>
      <c r="C87" s="229"/>
      <c r="D87" s="213"/>
      <c r="E87" s="213"/>
      <c r="F87" s="213"/>
      <c r="G87" s="213" t="s">
        <v>46</v>
      </c>
      <c r="H87" s="214">
        <v>51.18</v>
      </c>
      <c r="I87" s="213" t="s">
        <v>47</v>
      </c>
      <c r="J87" s="215">
        <v>20960.759999999998</v>
      </c>
    </row>
    <row r="88" spans="1:10" ht="0.95" customHeight="1" thickTop="1">
      <c r="A88" s="231"/>
      <c r="B88" s="231"/>
      <c r="C88" s="231"/>
      <c r="D88" s="216"/>
      <c r="E88" s="216"/>
      <c r="F88" s="216"/>
      <c r="G88" s="216"/>
      <c r="H88" s="216"/>
      <c r="I88" s="216"/>
      <c r="J88" s="216"/>
    </row>
    <row r="89" spans="1:10" ht="24" customHeight="1">
      <c r="A89" s="230" t="s">
        <v>18</v>
      </c>
      <c r="B89" s="230"/>
      <c r="C89" s="230"/>
      <c r="D89" s="187" t="s">
        <v>266</v>
      </c>
      <c r="E89" s="187"/>
      <c r="F89" s="188"/>
      <c r="G89" s="188"/>
      <c r="H89" s="189"/>
      <c r="I89" s="187"/>
      <c r="J89" s="190">
        <v>125676.4</v>
      </c>
    </row>
    <row r="90" spans="1:10" ht="24" customHeight="1">
      <c r="A90" s="230" t="s">
        <v>19</v>
      </c>
      <c r="B90" s="230"/>
      <c r="C90" s="230"/>
      <c r="D90" s="187" t="s">
        <v>268</v>
      </c>
      <c r="E90" s="187"/>
      <c r="F90" s="188"/>
      <c r="G90" s="188"/>
      <c r="H90" s="189"/>
      <c r="I90" s="187"/>
      <c r="J90" s="190">
        <v>53542.47</v>
      </c>
    </row>
    <row r="91" spans="1:10" ht="18" customHeight="1">
      <c r="A91" s="194" t="s">
        <v>580</v>
      </c>
      <c r="B91" s="194" t="s">
        <v>4</v>
      </c>
      <c r="C91" s="194" t="s">
        <v>5</v>
      </c>
      <c r="D91" s="191" t="s">
        <v>6</v>
      </c>
      <c r="E91" s="193" t="s">
        <v>27</v>
      </c>
      <c r="F91" s="193"/>
      <c r="G91" s="194" t="s">
        <v>7</v>
      </c>
      <c r="H91" s="192" t="s">
        <v>8</v>
      </c>
      <c r="I91" s="192" t="s">
        <v>9</v>
      </c>
      <c r="J91" s="192" t="s">
        <v>28</v>
      </c>
    </row>
    <row r="92" spans="1:10" ht="26.1" customHeight="1">
      <c r="A92" s="197" t="s">
        <v>29</v>
      </c>
      <c r="B92" s="197" t="s">
        <v>581</v>
      </c>
      <c r="C92" s="197" t="s">
        <v>12</v>
      </c>
      <c r="D92" s="195" t="s">
        <v>582</v>
      </c>
      <c r="E92" s="196" t="s">
        <v>499</v>
      </c>
      <c r="F92" s="196"/>
      <c r="G92" s="197" t="s">
        <v>52</v>
      </c>
      <c r="H92" s="198">
        <v>1</v>
      </c>
      <c r="I92" s="199">
        <v>572.33000000000004</v>
      </c>
      <c r="J92" s="199">
        <v>572.33000000000004</v>
      </c>
    </row>
    <row r="93" spans="1:10" ht="24" customHeight="1">
      <c r="A93" s="202" t="s">
        <v>30</v>
      </c>
      <c r="B93" s="202" t="s">
        <v>574</v>
      </c>
      <c r="C93" s="202" t="s">
        <v>12</v>
      </c>
      <c r="D93" s="200" t="s">
        <v>575</v>
      </c>
      <c r="E93" s="201" t="s">
        <v>492</v>
      </c>
      <c r="F93" s="201"/>
      <c r="G93" s="202" t="s">
        <v>33</v>
      </c>
      <c r="H93" s="203">
        <v>6.7809999999999997</v>
      </c>
      <c r="I93" s="204">
        <v>19.45</v>
      </c>
      <c r="J93" s="204">
        <v>131.88999999999999</v>
      </c>
    </row>
    <row r="94" spans="1:10" ht="24" customHeight="1">
      <c r="A94" s="202" t="s">
        <v>30</v>
      </c>
      <c r="B94" s="202" t="s">
        <v>34</v>
      </c>
      <c r="C94" s="202" t="s">
        <v>12</v>
      </c>
      <c r="D94" s="200" t="s">
        <v>35</v>
      </c>
      <c r="E94" s="201" t="s">
        <v>492</v>
      </c>
      <c r="F94" s="201"/>
      <c r="G94" s="202" t="s">
        <v>33</v>
      </c>
      <c r="H94" s="203">
        <v>2.4529999999999998</v>
      </c>
      <c r="I94" s="204">
        <v>15.22</v>
      </c>
      <c r="J94" s="204">
        <v>37.33</v>
      </c>
    </row>
    <row r="95" spans="1:10" ht="39" customHeight="1">
      <c r="A95" s="202" t="s">
        <v>30</v>
      </c>
      <c r="B95" s="202" t="s">
        <v>583</v>
      </c>
      <c r="C95" s="202" t="s">
        <v>12</v>
      </c>
      <c r="D95" s="200" t="s">
        <v>584</v>
      </c>
      <c r="E95" s="201" t="s">
        <v>499</v>
      </c>
      <c r="F95" s="201"/>
      <c r="G95" s="202" t="s">
        <v>52</v>
      </c>
      <c r="H95" s="203">
        <v>1.38</v>
      </c>
      <c r="I95" s="204">
        <v>292.11</v>
      </c>
      <c r="J95" s="204">
        <v>403.11</v>
      </c>
    </row>
    <row r="96" spans="1:10">
      <c r="A96" s="217"/>
      <c r="B96" s="217"/>
      <c r="C96" s="217"/>
      <c r="D96" s="210"/>
      <c r="E96" s="210" t="s">
        <v>41</v>
      </c>
      <c r="F96" s="211">
        <v>181.3</v>
      </c>
      <c r="G96" s="210" t="s">
        <v>42</v>
      </c>
      <c r="H96" s="211">
        <v>0</v>
      </c>
      <c r="I96" s="210" t="s">
        <v>43</v>
      </c>
      <c r="J96" s="211">
        <v>181.3</v>
      </c>
    </row>
    <row r="97" spans="1:10">
      <c r="A97" s="217"/>
      <c r="B97" s="217"/>
      <c r="C97" s="217"/>
      <c r="D97" s="210"/>
      <c r="E97" s="210" t="s">
        <v>44</v>
      </c>
      <c r="F97" s="211">
        <v>113.6</v>
      </c>
      <c r="G97" s="210"/>
      <c r="H97" s="212" t="s">
        <v>45</v>
      </c>
      <c r="I97" s="212"/>
      <c r="J97" s="211">
        <v>685.93</v>
      </c>
    </row>
    <row r="98" spans="1:10" ht="50.1" customHeight="1" thickBot="1">
      <c r="A98" s="229"/>
      <c r="B98" s="229"/>
      <c r="C98" s="229"/>
      <c r="D98" s="213"/>
      <c r="E98" s="213"/>
      <c r="F98" s="213"/>
      <c r="G98" s="213" t="s">
        <v>46</v>
      </c>
      <c r="H98" s="214">
        <v>1.1499999999999999</v>
      </c>
      <c r="I98" s="213" t="s">
        <v>47</v>
      </c>
      <c r="J98" s="215">
        <v>788.81</v>
      </c>
    </row>
    <row r="99" spans="1:10" ht="0.95" customHeight="1" thickTop="1">
      <c r="A99" s="231"/>
      <c r="B99" s="231"/>
      <c r="C99" s="231"/>
      <c r="D99" s="216"/>
      <c r="E99" s="216"/>
      <c r="F99" s="216"/>
      <c r="G99" s="216"/>
      <c r="H99" s="216"/>
      <c r="I99" s="216"/>
      <c r="J99" s="216"/>
    </row>
    <row r="100" spans="1:10" ht="18" customHeight="1">
      <c r="A100" s="194" t="s">
        <v>585</v>
      </c>
      <c r="B100" s="194" t="s">
        <v>4</v>
      </c>
      <c r="C100" s="194" t="s">
        <v>5</v>
      </c>
      <c r="D100" s="191" t="s">
        <v>6</v>
      </c>
      <c r="E100" s="193" t="s">
        <v>27</v>
      </c>
      <c r="F100" s="193"/>
      <c r="G100" s="194" t="s">
        <v>7</v>
      </c>
      <c r="H100" s="192" t="s">
        <v>8</v>
      </c>
      <c r="I100" s="192" t="s">
        <v>9</v>
      </c>
      <c r="J100" s="192" t="s">
        <v>28</v>
      </c>
    </row>
    <row r="101" spans="1:10" ht="39" customHeight="1">
      <c r="A101" s="197" t="s">
        <v>29</v>
      </c>
      <c r="B101" s="197" t="s">
        <v>586</v>
      </c>
      <c r="C101" s="197" t="s">
        <v>12</v>
      </c>
      <c r="D101" s="195" t="s">
        <v>272</v>
      </c>
      <c r="E101" s="196" t="s">
        <v>499</v>
      </c>
      <c r="F101" s="196"/>
      <c r="G101" s="197" t="s">
        <v>52</v>
      </c>
      <c r="H101" s="198">
        <v>1</v>
      </c>
      <c r="I101" s="199">
        <v>2388.31</v>
      </c>
      <c r="J101" s="199">
        <v>2388.31</v>
      </c>
    </row>
    <row r="102" spans="1:10" ht="26.1" customHeight="1">
      <c r="A102" s="202" t="s">
        <v>30</v>
      </c>
      <c r="B102" s="202" t="s">
        <v>587</v>
      </c>
      <c r="C102" s="202" t="s">
        <v>12</v>
      </c>
      <c r="D102" s="200" t="s">
        <v>588</v>
      </c>
      <c r="E102" s="201" t="s">
        <v>499</v>
      </c>
      <c r="F102" s="201"/>
      <c r="G102" s="202" t="s">
        <v>52</v>
      </c>
      <c r="H102" s="203">
        <v>1</v>
      </c>
      <c r="I102" s="204">
        <v>29.22</v>
      </c>
      <c r="J102" s="204">
        <v>29.22</v>
      </c>
    </row>
    <row r="103" spans="1:10" ht="51.95" customHeight="1">
      <c r="A103" s="202" t="s">
        <v>30</v>
      </c>
      <c r="B103" s="202" t="s">
        <v>589</v>
      </c>
      <c r="C103" s="202" t="s">
        <v>12</v>
      </c>
      <c r="D103" s="200" t="s">
        <v>590</v>
      </c>
      <c r="E103" s="201" t="s">
        <v>499</v>
      </c>
      <c r="F103" s="201"/>
      <c r="G103" s="202" t="s">
        <v>13</v>
      </c>
      <c r="H103" s="203">
        <v>1.93</v>
      </c>
      <c r="I103" s="204">
        <v>102.41</v>
      </c>
      <c r="J103" s="204">
        <v>197.65</v>
      </c>
    </row>
    <row r="104" spans="1:10" ht="51.95" customHeight="1">
      <c r="A104" s="202" t="s">
        <v>30</v>
      </c>
      <c r="B104" s="202" t="s">
        <v>591</v>
      </c>
      <c r="C104" s="202" t="s">
        <v>12</v>
      </c>
      <c r="D104" s="200" t="s">
        <v>592</v>
      </c>
      <c r="E104" s="201" t="s">
        <v>499</v>
      </c>
      <c r="F104" s="201"/>
      <c r="G104" s="202" t="s">
        <v>13</v>
      </c>
      <c r="H104" s="203">
        <v>2.2400000000000002</v>
      </c>
      <c r="I104" s="204">
        <v>147.09</v>
      </c>
      <c r="J104" s="204">
        <v>329.48</v>
      </c>
    </row>
    <row r="105" spans="1:10" ht="39" customHeight="1">
      <c r="A105" s="202" t="s">
        <v>30</v>
      </c>
      <c r="B105" s="202" t="s">
        <v>593</v>
      </c>
      <c r="C105" s="202" t="s">
        <v>12</v>
      </c>
      <c r="D105" s="200" t="s">
        <v>594</v>
      </c>
      <c r="E105" s="201" t="s">
        <v>499</v>
      </c>
      <c r="F105" s="201"/>
      <c r="G105" s="202" t="s">
        <v>13</v>
      </c>
      <c r="H105" s="203">
        <v>4.97</v>
      </c>
      <c r="I105" s="204">
        <v>37.67</v>
      </c>
      <c r="J105" s="204">
        <v>187.21</v>
      </c>
    </row>
    <row r="106" spans="1:10" ht="39" customHeight="1">
      <c r="A106" s="202" t="s">
        <v>30</v>
      </c>
      <c r="B106" s="202" t="s">
        <v>595</v>
      </c>
      <c r="C106" s="202" t="s">
        <v>12</v>
      </c>
      <c r="D106" s="200" t="s">
        <v>596</v>
      </c>
      <c r="E106" s="201" t="s">
        <v>499</v>
      </c>
      <c r="F106" s="201"/>
      <c r="G106" s="202" t="s">
        <v>40</v>
      </c>
      <c r="H106" s="203">
        <v>4.05</v>
      </c>
      <c r="I106" s="204">
        <v>10.28</v>
      </c>
      <c r="J106" s="204">
        <v>41.63</v>
      </c>
    </row>
    <row r="107" spans="1:10" ht="39" customHeight="1">
      <c r="A107" s="202" t="s">
        <v>30</v>
      </c>
      <c r="B107" s="202" t="s">
        <v>597</v>
      </c>
      <c r="C107" s="202" t="s">
        <v>12</v>
      </c>
      <c r="D107" s="200" t="s">
        <v>598</v>
      </c>
      <c r="E107" s="201" t="s">
        <v>499</v>
      </c>
      <c r="F107" s="201"/>
      <c r="G107" s="202" t="s">
        <v>40</v>
      </c>
      <c r="H107" s="203">
        <v>2.2999999999999998</v>
      </c>
      <c r="I107" s="204">
        <v>9.7100000000000009</v>
      </c>
      <c r="J107" s="204">
        <v>22.33</v>
      </c>
    </row>
    <row r="108" spans="1:10" ht="39" customHeight="1">
      <c r="A108" s="202" t="s">
        <v>30</v>
      </c>
      <c r="B108" s="202" t="s">
        <v>599</v>
      </c>
      <c r="C108" s="202" t="s">
        <v>12</v>
      </c>
      <c r="D108" s="200" t="s">
        <v>600</v>
      </c>
      <c r="E108" s="201" t="s">
        <v>499</v>
      </c>
      <c r="F108" s="201"/>
      <c r="G108" s="202" t="s">
        <v>40</v>
      </c>
      <c r="H108" s="203">
        <v>1.6</v>
      </c>
      <c r="I108" s="204">
        <v>9.15</v>
      </c>
      <c r="J108" s="204">
        <v>14.64</v>
      </c>
    </row>
    <row r="109" spans="1:10" ht="39" customHeight="1">
      <c r="A109" s="202" t="s">
        <v>30</v>
      </c>
      <c r="B109" s="202" t="s">
        <v>601</v>
      </c>
      <c r="C109" s="202" t="s">
        <v>12</v>
      </c>
      <c r="D109" s="200" t="s">
        <v>602</v>
      </c>
      <c r="E109" s="201" t="s">
        <v>499</v>
      </c>
      <c r="F109" s="201"/>
      <c r="G109" s="202" t="s">
        <v>40</v>
      </c>
      <c r="H109" s="203">
        <v>12.73</v>
      </c>
      <c r="I109" s="204">
        <v>8.18</v>
      </c>
      <c r="J109" s="204">
        <v>104.13</v>
      </c>
    </row>
    <row r="110" spans="1:10" ht="39" customHeight="1">
      <c r="A110" s="202" t="s">
        <v>30</v>
      </c>
      <c r="B110" s="202" t="s">
        <v>603</v>
      </c>
      <c r="C110" s="202" t="s">
        <v>12</v>
      </c>
      <c r="D110" s="200" t="s">
        <v>604</v>
      </c>
      <c r="E110" s="201" t="s">
        <v>499</v>
      </c>
      <c r="F110" s="201"/>
      <c r="G110" s="202" t="s">
        <v>40</v>
      </c>
      <c r="H110" s="203">
        <v>5.86</v>
      </c>
      <c r="I110" s="204">
        <v>6.89</v>
      </c>
      <c r="J110" s="204">
        <v>40.369999999999997</v>
      </c>
    </row>
    <row r="111" spans="1:10" ht="39" customHeight="1">
      <c r="A111" s="202" t="s">
        <v>30</v>
      </c>
      <c r="B111" s="202" t="s">
        <v>605</v>
      </c>
      <c r="C111" s="202" t="s">
        <v>12</v>
      </c>
      <c r="D111" s="200" t="s">
        <v>606</v>
      </c>
      <c r="E111" s="201" t="s">
        <v>499</v>
      </c>
      <c r="F111" s="201"/>
      <c r="G111" s="202" t="s">
        <v>40</v>
      </c>
      <c r="H111" s="203">
        <v>8.3800000000000008</v>
      </c>
      <c r="I111" s="204">
        <v>6.67</v>
      </c>
      <c r="J111" s="204">
        <v>55.89</v>
      </c>
    </row>
    <row r="112" spans="1:10" ht="39" customHeight="1">
      <c r="A112" s="202" t="s">
        <v>30</v>
      </c>
      <c r="B112" s="202" t="s">
        <v>607</v>
      </c>
      <c r="C112" s="202" t="s">
        <v>12</v>
      </c>
      <c r="D112" s="200" t="s">
        <v>608</v>
      </c>
      <c r="E112" s="201" t="s">
        <v>499</v>
      </c>
      <c r="F112" s="201"/>
      <c r="G112" s="202" t="s">
        <v>40</v>
      </c>
      <c r="H112" s="203">
        <v>8.4600000000000009</v>
      </c>
      <c r="I112" s="204">
        <v>7.57</v>
      </c>
      <c r="J112" s="204">
        <v>64.040000000000006</v>
      </c>
    </row>
    <row r="113" spans="1:10" ht="39" customHeight="1">
      <c r="A113" s="202" t="s">
        <v>30</v>
      </c>
      <c r="B113" s="202" t="s">
        <v>609</v>
      </c>
      <c r="C113" s="202" t="s">
        <v>12</v>
      </c>
      <c r="D113" s="200" t="s">
        <v>610</v>
      </c>
      <c r="E113" s="201" t="s">
        <v>499</v>
      </c>
      <c r="F113" s="201"/>
      <c r="G113" s="202" t="s">
        <v>40</v>
      </c>
      <c r="H113" s="203">
        <v>1.75</v>
      </c>
      <c r="I113" s="204">
        <v>7.5</v>
      </c>
      <c r="J113" s="204">
        <v>13.12</v>
      </c>
    </row>
    <row r="114" spans="1:10" ht="39" customHeight="1">
      <c r="A114" s="202" t="s">
        <v>30</v>
      </c>
      <c r="B114" s="202" t="s">
        <v>611</v>
      </c>
      <c r="C114" s="202" t="s">
        <v>12</v>
      </c>
      <c r="D114" s="200" t="s">
        <v>612</v>
      </c>
      <c r="E114" s="201" t="s">
        <v>499</v>
      </c>
      <c r="F114" s="201"/>
      <c r="G114" s="202" t="s">
        <v>40</v>
      </c>
      <c r="H114" s="203">
        <v>3.28</v>
      </c>
      <c r="I114" s="204">
        <v>9.93</v>
      </c>
      <c r="J114" s="204">
        <v>32.57</v>
      </c>
    </row>
    <row r="115" spans="1:10" ht="39" customHeight="1">
      <c r="A115" s="202" t="s">
        <v>30</v>
      </c>
      <c r="B115" s="202" t="s">
        <v>613</v>
      </c>
      <c r="C115" s="202" t="s">
        <v>12</v>
      </c>
      <c r="D115" s="200" t="s">
        <v>614</v>
      </c>
      <c r="E115" s="201" t="s">
        <v>499</v>
      </c>
      <c r="F115" s="201"/>
      <c r="G115" s="202" t="s">
        <v>40</v>
      </c>
      <c r="H115" s="203">
        <v>14.57</v>
      </c>
      <c r="I115" s="204">
        <v>9.35</v>
      </c>
      <c r="J115" s="204">
        <v>136.22</v>
      </c>
    </row>
    <row r="116" spans="1:10" ht="39" customHeight="1">
      <c r="A116" s="202" t="s">
        <v>30</v>
      </c>
      <c r="B116" s="202" t="s">
        <v>615</v>
      </c>
      <c r="C116" s="202" t="s">
        <v>12</v>
      </c>
      <c r="D116" s="200" t="s">
        <v>616</v>
      </c>
      <c r="E116" s="201" t="s">
        <v>499</v>
      </c>
      <c r="F116" s="201"/>
      <c r="G116" s="202" t="s">
        <v>40</v>
      </c>
      <c r="H116" s="203">
        <v>11.44</v>
      </c>
      <c r="I116" s="204">
        <v>8.8000000000000007</v>
      </c>
      <c r="J116" s="204">
        <v>100.67</v>
      </c>
    </row>
    <row r="117" spans="1:10" ht="39" customHeight="1">
      <c r="A117" s="202" t="s">
        <v>30</v>
      </c>
      <c r="B117" s="202" t="s">
        <v>617</v>
      </c>
      <c r="C117" s="202" t="s">
        <v>12</v>
      </c>
      <c r="D117" s="200" t="s">
        <v>618</v>
      </c>
      <c r="E117" s="201" t="s">
        <v>499</v>
      </c>
      <c r="F117" s="201"/>
      <c r="G117" s="202" t="s">
        <v>40</v>
      </c>
      <c r="H117" s="203">
        <v>9.9700000000000006</v>
      </c>
      <c r="I117" s="204">
        <v>7.85</v>
      </c>
      <c r="J117" s="204">
        <v>78.260000000000005</v>
      </c>
    </row>
    <row r="118" spans="1:10" ht="39" customHeight="1">
      <c r="A118" s="202" t="s">
        <v>30</v>
      </c>
      <c r="B118" s="202" t="s">
        <v>619</v>
      </c>
      <c r="C118" s="202" t="s">
        <v>12</v>
      </c>
      <c r="D118" s="200" t="s">
        <v>620</v>
      </c>
      <c r="E118" s="201" t="s">
        <v>499</v>
      </c>
      <c r="F118" s="201"/>
      <c r="G118" s="202" t="s">
        <v>40</v>
      </c>
      <c r="H118" s="203">
        <v>5.09</v>
      </c>
      <c r="I118" s="204">
        <v>6.6</v>
      </c>
      <c r="J118" s="204">
        <v>33.590000000000003</v>
      </c>
    </row>
    <row r="119" spans="1:10" ht="39" customHeight="1">
      <c r="A119" s="202" t="s">
        <v>30</v>
      </c>
      <c r="B119" s="202" t="s">
        <v>621</v>
      </c>
      <c r="C119" s="202" t="s">
        <v>12</v>
      </c>
      <c r="D119" s="200" t="s">
        <v>622</v>
      </c>
      <c r="E119" s="201" t="s">
        <v>499</v>
      </c>
      <c r="F119" s="201"/>
      <c r="G119" s="202" t="s">
        <v>13</v>
      </c>
      <c r="H119" s="203">
        <v>2.85</v>
      </c>
      <c r="I119" s="204">
        <v>92.4</v>
      </c>
      <c r="J119" s="204">
        <v>263.33999999999997</v>
      </c>
    </row>
    <row r="120" spans="1:10" ht="26.1" customHeight="1">
      <c r="A120" s="202" t="s">
        <v>30</v>
      </c>
      <c r="B120" s="202" t="s">
        <v>623</v>
      </c>
      <c r="C120" s="202" t="s">
        <v>12</v>
      </c>
      <c r="D120" s="200" t="s">
        <v>624</v>
      </c>
      <c r="E120" s="201" t="s">
        <v>499</v>
      </c>
      <c r="F120" s="201"/>
      <c r="G120" s="202" t="s">
        <v>40</v>
      </c>
      <c r="H120" s="203">
        <v>1.07</v>
      </c>
      <c r="I120" s="204">
        <v>14.32</v>
      </c>
      <c r="J120" s="204">
        <v>15.32</v>
      </c>
    </row>
    <row r="121" spans="1:10" ht="26.1" customHeight="1">
      <c r="A121" s="202" t="s">
        <v>30</v>
      </c>
      <c r="B121" s="202" t="s">
        <v>625</v>
      </c>
      <c r="C121" s="202" t="s">
        <v>12</v>
      </c>
      <c r="D121" s="200" t="s">
        <v>626</v>
      </c>
      <c r="E121" s="201" t="s">
        <v>499</v>
      </c>
      <c r="F121" s="201"/>
      <c r="G121" s="202" t="s">
        <v>40</v>
      </c>
      <c r="H121" s="203">
        <v>0.09</v>
      </c>
      <c r="I121" s="204">
        <v>12.92</v>
      </c>
      <c r="J121" s="204">
        <v>1.1599999999999999</v>
      </c>
    </row>
    <row r="122" spans="1:10" ht="26.1" customHeight="1">
      <c r="A122" s="202" t="s">
        <v>30</v>
      </c>
      <c r="B122" s="202" t="s">
        <v>627</v>
      </c>
      <c r="C122" s="202" t="s">
        <v>12</v>
      </c>
      <c r="D122" s="200" t="s">
        <v>628</v>
      </c>
      <c r="E122" s="201" t="s">
        <v>499</v>
      </c>
      <c r="F122" s="201"/>
      <c r="G122" s="202" t="s">
        <v>40</v>
      </c>
      <c r="H122" s="203">
        <v>2.85</v>
      </c>
      <c r="I122" s="204">
        <v>11.7</v>
      </c>
      <c r="J122" s="204">
        <v>33.340000000000003</v>
      </c>
    </row>
    <row r="123" spans="1:10" ht="26.1" customHeight="1">
      <c r="A123" s="202" t="s">
        <v>30</v>
      </c>
      <c r="B123" s="202" t="s">
        <v>629</v>
      </c>
      <c r="C123" s="202" t="s">
        <v>12</v>
      </c>
      <c r="D123" s="200" t="s">
        <v>630</v>
      </c>
      <c r="E123" s="201" t="s">
        <v>499</v>
      </c>
      <c r="F123" s="201"/>
      <c r="G123" s="202" t="s">
        <v>40</v>
      </c>
      <c r="H123" s="203">
        <v>6.6</v>
      </c>
      <c r="I123" s="204">
        <v>10.24</v>
      </c>
      <c r="J123" s="204">
        <v>67.58</v>
      </c>
    </row>
    <row r="124" spans="1:10" ht="26.1" customHeight="1">
      <c r="A124" s="202" t="s">
        <v>30</v>
      </c>
      <c r="B124" s="202" t="s">
        <v>631</v>
      </c>
      <c r="C124" s="202" t="s">
        <v>12</v>
      </c>
      <c r="D124" s="200" t="s">
        <v>632</v>
      </c>
      <c r="E124" s="201" t="s">
        <v>499</v>
      </c>
      <c r="F124" s="201"/>
      <c r="G124" s="202" t="s">
        <v>40</v>
      </c>
      <c r="H124" s="203">
        <v>1.32</v>
      </c>
      <c r="I124" s="204">
        <v>7.98</v>
      </c>
      <c r="J124" s="204">
        <v>10.53</v>
      </c>
    </row>
    <row r="125" spans="1:10" ht="51.95" customHeight="1">
      <c r="A125" s="207" t="s">
        <v>36</v>
      </c>
      <c r="B125" s="207" t="s">
        <v>633</v>
      </c>
      <c r="C125" s="207" t="s">
        <v>12</v>
      </c>
      <c r="D125" s="205" t="s">
        <v>634</v>
      </c>
      <c r="E125" s="206" t="s">
        <v>37</v>
      </c>
      <c r="F125" s="206"/>
      <c r="G125" s="207" t="s">
        <v>52</v>
      </c>
      <c r="H125" s="208">
        <v>1.103</v>
      </c>
      <c r="I125" s="209">
        <v>467.84</v>
      </c>
      <c r="J125" s="209">
        <v>516.02</v>
      </c>
    </row>
    <row r="126" spans="1:10">
      <c r="A126" s="217"/>
      <c r="B126" s="217"/>
      <c r="C126" s="217"/>
      <c r="D126" s="210"/>
      <c r="E126" s="210" t="s">
        <v>41</v>
      </c>
      <c r="F126" s="211">
        <v>419.98</v>
      </c>
      <c r="G126" s="210" t="s">
        <v>42</v>
      </c>
      <c r="H126" s="211">
        <v>0</v>
      </c>
      <c r="I126" s="210" t="s">
        <v>43</v>
      </c>
      <c r="J126" s="211">
        <v>419.98</v>
      </c>
    </row>
    <row r="127" spans="1:10">
      <c r="A127" s="217"/>
      <c r="B127" s="217"/>
      <c r="C127" s="217"/>
      <c r="D127" s="210"/>
      <c r="E127" s="210" t="s">
        <v>44</v>
      </c>
      <c r="F127" s="211">
        <v>474.07</v>
      </c>
      <c r="G127" s="210"/>
      <c r="H127" s="212" t="s">
        <v>45</v>
      </c>
      <c r="I127" s="212"/>
      <c r="J127" s="211">
        <v>2862.38</v>
      </c>
    </row>
    <row r="128" spans="1:10" ht="50.1" customHeight="1" thickBot="1">
      <c r="A128" s="229"/>
      <c r="B128" s="229"/>
      <c r="C128" s="229"/>
      <c r="D128" s="213"/>
      <c r="E128" s="213"/>
      <c r="F128" s="213"/>
      <c r="G128" s="213" t="s">
        <v>46</v>
      </c>
      <c r="H128" s="214">
        <v>18.43</v>
      </c>
      <c r="I128" s="213" t="s">
        <v>47</v>
      </c>
      <c r="J128" s="215">
        <v>52753.66</v>
      </c>
    </row>
    <row r="129" spans="1:10" ht="0.95" customHeight="1" thickTop="1">
      <c r="A129" s="231"/>
      <c r="B129" s="231"/>
      <c r="C129" s="231"/>
      <c r="D129" s="216"/>
      <c r="E129" s="216"/>
      <c r="F129" s="216"/>
      <c r="G129" s="216"/>
      <c r="H129" s="216"/>
      <c r="I129" s="216"/>
      <c r="J129" s="216"/>
    </row>
    <row r="130" spans="1:10" ht="24" customHeight="1">
      <c r="A130" s="230" t="s">
        <v>20</v>
      </c>
      <c r="B130" s="230"/>
      <c r="C130" s="230"/>
      <c r="D130" s="187" t="s">
        <v>274</v>
      </c>
      <c r="E130" s="187"/>
      <c r="F130" s="188"/>
      <c r="G130" s="188"/>
      <c r="H130" s="189"/>
      <c r="I130" s="187"/>
      <c r="J130" s="190">
        <v>59394.38</v>
      </c>
    </row>
    <row r="131" spans="1:10" ht="18" customHeight="1">
      <c r="A131" s="194" t="s">
        <v>635</v>
      </c>
      <c r="B131" s="194" t="s">
        <v>4</v>
      </c>
      <c r="C131" s="194" t="s">
        <v>5</v>
      </c>
      <c r="D131" s="191" t="s">
        <v>6</v>
      </c>
      <c r="E131" s="193" t="s">
        <v>27</v>
      </c>
      <c r="F131" s="193"/>
      <c r="G131" s="194" t="s">
        <v>7</v>
      </c>
      <c r="H131" s="192" t="s">
        <v>8</v>
      </c>
      <c r="I131" s="192" t="s">
        <v>9</v>
      </c>
      <c r="J131" s="192" t="s">
        <v>28</v>
      </c>
    </row>
    <row r="132" spans="1:10" ht="39" customHeight="1">
      <c r="A132" s="197" t="s">
        <v>29</v>
      </c>
      <c r="B132" s="197" t="s">
        <v>586</v>
      </c>
      <c r="C132" s="197" t="s">
        <v>12</v>
      </c>
      <c r="D132" s="195" t="s">
        <v>272</v>
      </c>
      <c r="E132" s="196" t="s">
        <v>499</v>
      </c>
      <c r="F132" s="196"/>
      <c r="G132" s="197" t="s">
        <v>52</v>
      </c>
      <c r="H132" s="198">
        <v>1</v>
      </c>
      <c r="I132" s="199">
        <v>2388.31</v>
      </c>
      <c r="J132" s="199">
        <v>2388.31</v>
      </c>
    </row>
    <row r="133" spans="1:10" ht="26.1" customHeight="1">
      <c r="A133" s="202" t="s">
        <v>30</v>
      </c>
      <c r="B133" s="202" t="s">
        <v>587</v>
      </c>
      <c r="C133" s="202" t="s">
        <v>12</v>
      </c>
      <c r="D133" s="200" t="s">
        <v>588</v>
      </c>
      <c r="E133" s="201" t="s">
        <v>499</v>
      </c>
      <c r="F133" s="201"/>
      <c r="G133" s="202" t="s">
        <v>52</v>
      </c>
      <c r="H133" s="203">
        <v>1</v>
      </c>
      <c r="I133" s="204">
        <v>29.22</v>
      </c>
      <c r="J133" s="204">
        <v>29.22</v>
      </c>
    </row>
    <row r="134" spans="1:10" ht="51.95" customHeight="1">
      <c r="A134" s="202" t="s">
        <v>30</v>
      </c>
      <c r="B134" s="202" t="s">
        <v>589</v>
      </c>
      <c r="C134" s="202" t="s">
        <v>12</v>
      </c>
      <c r="D134" s="200" t="s">
        <v>590</v>
      </c>
      <c r="E134" s="201" t="s">
        <v>499</v>
      </c>
      <c r="F134" s="201"/>
      <c r="G134" s="202" t="s">
        <v>13</v>
      </c>
      <c r="H134" s="203">
        <v>1.93</v>
      </c>
      <c r="I134" s="204">
        <v>102.41</v>
      </c>
      <c r="J134" s="204">
        <v>197.65</v>
      </c>
    </row>
    <row r="135" spans="1:10" ht="51.95" customHeight="1">
      <c r="A135" s="202" t="s">
        <v>30</v>
      </c>
      <c r="B135" s="202" t="s">
        <v>591</v>
      </c>
      <c r="C135" s="202" t="s">
        <v>12</v>
      </c>
      <c r="D135" s="200" t="s">
        <v>592</v>
      </c>
      <c r="E135" s="201" t="s">
        <v>499</v>
      </c>
      <c r="F135" s="201"/>
      <c r="G135" s="202" t="s">
        <v>13</v>
      </c>
      <c r="H135" s="203">
        <v>2.2400000000000002</v>
      </c>
      <c r="I135" s="204">
        <v>147.09</v>
      </c>
      <c r="J135" s="204">
        <v>329.48</v>
      </c>
    </row>
    <row r="136" spans="1:10" ht="39" customHeight="1">
      <c r="A136" s="202" t="s">
        <v>30</v>
      </c>
      <c r="B136" s="202" t="s">
        <v>593</v>
      </c>
      <c r="C136" s="202" t="s">
        <v>12</v>
      </c>
      <c r="D136" s="200" t="s">
        <v>594</v>
      </c>
      <c r="E136" s="201" t="s">
        <v>499</v>
      </c>
      <c r="F136" s="201"/>
      <c r="G136" s="202" t="s">
        <v>13</v>
      </c>
      <c r="H136" s="203">
        <v>4.97</v>
      </c>
      <c r="I136" s="204">
        <v>37.67</v>
      </c>
      <c r="J136" s="204">
        <v>187.21</v>
      </c>
    </row>
    <row r="137" spans="1:10" ht="39" customHeight="1">
      <c r="A137" s="202" t="s">
        <v>30</v>
      </c>
      <c r="B137" s="202" t="s">
        <v>595</v>
      </c>
      <c r="C137" s="202" t="s">
        <v>12</v>
      </c>
      <c r="D137" s="200" t="s">
        <v>596</v>
      </c>
      <c r="E137" s="201" t="s">
        <v>499</v>
      </c>
      <c r="F137" s="201"/>
      <c r="G137" s="202" t="s">
        <v>40</v>
      </c>
      <c r="H137" s="203">
        <v>4.05</v>
      </c>
      <c r="I137" s="204">
        <v>10.28</v>
      </c>
      <c r="J137" s="204">
        <v>41.63</v>
      </c>
    </row>
    <row r="138" spans="1:10" ht="39" customHeight="1">
      <c r="A138" s="202" t="s">
        <v>30</v>
      </c>
      <c r="B138" s="202" t="s">
        <v>597</v>
      </c>
      <c r="C138" s="202" t="s">
        <v>12</v>
      </c>
      <c r="D138" s="200" t="s">
        <v>598</v>
      </c>
      <c r="E138" s="201" t="s">
        <v>499</v>
      </c>
      <c r="F138" s="201"/>
      <c r="G138" s="202" t="s">
        <v>40</v>
      </c>
      <c r="H138" s="203">
        <v>2.2999999999999998</v>
      </c>
      <c r="I138" s="204">
        <v>9.7100000000000009</v>
      </c>
      <c r="J138" s="204">
        <v>22.33</v>
      </c>
    </row>
    <row r="139" spans="1:10" ht="39" customHeight="1">
      <c r="A139" s="202" t="s">
        <v>30</v>
      </c>
      <c r="B139" s="202" t="s">
        <v>599</v>
      </c>
      <c r="C139" s="202" t="s">
        <v>12</v>
      </c>
      <c r="D139" s="200" t="s">
        <v>600</v>
      </c>
      <c r="E139" s="201" t="s">
        <v>499</v>
      </c>
      <c r="F139" s="201"/>
      <c r="G139" s="202" t="s">
        <v>40</v>
      </c>
      <c r="H139" s="203">
        <v>1.6</v>
      </c>
      <c r="I139" s="204">
        <v>9.15</v>
      </c>
      <c r="J139" s="204">
        <v>14.64</v>
      </c>
    </row>
    <row r="140" spans="1:10" ht="39" customHeight="1">
      <c r="A140" s="202" t="s">
        <v>30</v>
      </c>
      <c r="B140" s="202" t="s">
        <v>601</v>
      </c>
      <c r="C140" s="202" t="s">
        <v>12</v>
      </c>
      <c r="D140" s="200" t="s">
        <v>602</v>
      </c>
      <c r="E140" s="201" t="s">
        <v>499</v>
      </c>
      <c r="F140" s="201"/>
      <c r="G140" s="202" t="s">
        <v>40</v>
      </c>
      <c r="H140" s="203">
        <v>12.73</v>
      </c>
      <c r="I140" s="204">
        <v>8.18</v>
      </c>
      <c r="J140" s="204">
        <v>104.13</v>
      </c>
    </row>
    <row r="141" spans="1:10" ht="39" customHeight="1">
      <c r="A141" s="202" t="s">
        <v>30</v>
      </c>
      <c r="B141" s="202" t="s">
        <v>603</v>
      </c>
      <c r="C141" s="202" t="s">
        <v>12</v>
      </c>
      <c r="D141" s="200" t="s">
        <v>604</v>
      </c>
      <c r="E141" s="201" t="s">
        <v>499</v>
      </c>
      <c r="F141" s="201"/>
      <c r="G141" s="202" t="s">
        <v>40</v>
      </c>
      <c r="H141" s="203">
        <v>5.86</v>
      </c>
      <c r="I141" s="204">
        <v>6.89</v>
      </c>
      <c r="J141" s="204">
        <v>40.369999999999997</v>
      </c>
    </row>
    <row r="142" spans="1:10" ht="39" customHeight="1">
      <c r="A142" s="202" t="s">
        <v>30</v>
      </c>
      <c r="B142" s="202" t="s">
        <v>605</v>
      </c>
      <c r="C142" s="202" t="s">
        <v>12</v>
      </c>
      <c r="D142" s="200" t="s">
        <v>606</v>
      </c>
      <c r="E142" s="201" t="s">
        <v>499</v>
      </c>
      <c r="F142" s="201"/>
      <c r="G142" s="202" t="s">
        <v>40</v>
      </c>
      <c r="H142" s="203">
        <v>8.3800000000000008</v>
      </c>
      <c r="I142" s="204">
        <v>6.67</v>
      </c>
      <c r="J142" s="204">
        <v>55.89</v>
      </c>
    </row>
    <row r="143" spans="1:10" ht="39" customHeight="1">
      <c r="A143" s="202" t="s">
        <v>30</v>
      </c>
      <c r="B143" s="202" t="s">
        <v>607</v>
      </c>
      <c r="C143" s="202" t="s">
        <v>12</v>
      </c>
      <c r="D143" s="200" t="s">
        <v>608</v>
      </c>
      <c r="E143" s="201" t="s">
        <v>499</v>
      </c>
      <c r="F143" s="201"/>
      <c r="G143" s="202" t="s">
        <v>40</v>
      </c>
      <c r="H143" s="203">
        <v>8.4600000000000009</v>
      </c>
      <c r="I143" s="204">
        <v>7.57</v>
      </c>
      <c r="J143" s="204">
        <v>64.040000000000006</v>
      </c>
    </row>
    <row r="144" spans="1:10" ht="39" customHeight="1">
      <c r="A144" s="202" t="s">
        <v>30</v>
      </c>
      <c r="B144" s="202" t="s">
        <v>609</v>
      </c>
      <c r="C144" s="202" t="s">
        <v>12</v>
      </c>
      <c r="D144" s="200" t="s">
        <v>610</v>
      </c>
      <c r="E144" s="201" t="s">
        <v>499</v>
      </c>
      <c r="F144" s="201"/>
      <c r="G144" s="202" t="s">
        <v>40</v>
      </c>
      <c r="H144" s="203">
        <v>1.75</v>
      </c>
      <c r="I144" s="204">
        <v>7.5</v>
      </c>
      <c r="J144" s="204">
        <v>13.12</v>
      </c>
    </row>
    <row r="145" spans="1:10" ht="39" customHeight="1">
      <c r="A145" s="202" t="s">
        <v>30</v>
      </c>
      <c r="B145" s="202" t="s">
        <v>611</v>
      </c>
      <c r="C145" s="202" t="s">
        <v>12</v>
      </c>
      <c r="D145" s="200" t="s">
        <v>612</v>
      </c>
      <c r="E145" s="201" t="s">
        <v>499</v>
      </c>
      <c r="F145" s="201"/>
      <c r="G145" s="202" t="s">
        <v>40</v>
      </c>
      <c r="H145" s="203">
        <v>3.28</v>
      </c>
      <c r="I145" s="204">
        <v>9.93</v>
      </c>
      <c r="J145" s="204">
        <v>32.57</v>
      </c>
    </row>
    <row r="146" spans="1:10" ht="39" customHeight="1">
      <c r="A146" s="202" t="s">
        <v>30</v>
      </c>
      <c r="B146" s="202" t="s">
        <v>613</v>
      </c>
      <c r="C146" s="202" t="s">
        <v>12</v>
      </c>
      <c r="D146" s="200" t="s">
        <v>614</v>
      </c>
      <c r="E146" s="201" t="s">
        <v>499</v>
      </c>
      <c r="F146" s="201"/>
      <c r="G146" s="202" t="s">
        <v>40</v>
      </c>
      <c r="H146" s="203">
        <v>14.57</v>
      </c>
      <c r="I146" s="204">
        <v>9.35</v>
      </c>
      <c r="J146" s="204">
        <v>136.22</v>
      </c>
    </row>
    <row r="147" spans="1:10" ht="39" customHeight="1">
      <c r="A147" s="202" t="s">
        <v>30</v>
      </c>
      <c r="B147" s="202" t="s">
        <v>615</v>
      </c>
      <c r="C147" s="202" t="s">
        <v>12</v>
      </c>
      <c r="D147" s="200" t="s">
        <v>616</v>
      </c>
      <c r="E147" s="201" t="s">
        <v>499</v>
      </c>
      <c r="F147" s="201"/>
      <c r="G147" s="202" t="s">
        <v>40</v>
      </c>
      <c r="H147" s="203">
        <v>11.44</v>
      </c>
      <c r="I147" s="204">
        <v>8.8000000000000007</v>
      </c>
      <c r="J147" s="204">
        <v>100.67</v>
      </c>
    </row>
    <row r="148" spans="1:10" ht="39" customHeight="1">
      <c r="A148" s="202" t="s">
        <v>30</v>
      </c>
      <c r="B148" s="202" t="s">
        <v>617</v>
      </c>
      <c r="C148" s="202" t="s">
        <v>12</v>
      </c>
      <c r="D148" s="200" t="s">
        <v>618</v>
      </c>
      <c r="E148" s="201" t="s">
        <v>499</v>
      </c>
      <c r="F148" s="201"/>
      <c r="G148" s="202" t="s">
        <v>40</v>
      </c>
      <c r="H148" s="203">
        <v>9.9700000000000006</v>
      </c>
      <c r="I148" s="204">
        <v>7.85</v>
      </c>
      <c r="J148" s="204">
        <v>78.260000000000005</v>
      </c>
    </row>
    <row r="149" spans="1:10" ht="39" customHeight="1">
      <c r="A149" s="202" t="s">
        <v>30</v>
      </c>
      <c r="B149" s="202" t="s">
        <v>619</v>
      </c>
      <c r="C149" s="202" t="s">
        <v>12</v>
      </c>
      <c r="D149" s="200" t="s">
        <v>620</v>
      </c>
      <c r="E149" s="201" t="s">
        <v>499</v>
      </c>
      <c r="F149" s="201"/>
      <c r="G149" s="202" t="s">
        <v>40</v>
      </c>
      <c r="H149" s="203">
        <v>5.09</v>
      </c>
      <c r="I149" s="204">
        <v>6.6</v>
      </c>
      <c r="J149" s="204">
        <v>33.590000000000003</v>
      </c>
    </row>
    <row r="150" spans="1:10" ht="39" customHeight="1">
      <c r="A150" s="202" t="s">
        <v>30</v>
      </c>
      <c r="B150" s="202" t="s">
        <v>621</v>
      </c>
      <c r="C150" s="202" t="s">
        <v>12</v>
      </c>
      <c r="D150" s="200" t="s">
        <v>622</v>
      </c>
      <c r="E150" s="201" t="s">
        <v>499</v>
      </c>
      <c r="F150" s="201"/>
      <c r="G150" s="202" t="s">
        <v>13</v>
      </c>
      <c r="H150" s="203">
        <v>2.85</v>
      </c>
      <c r="I150" s="204">
        <v>92.4</v>
      </c>
      <c r="J150" s="204">
        <v>263.33999999999997</v>
      </c>
    </row>
    <row r="151" spans="1:10" ht="26.1" customHeight="1">
      <c r="A151" s="202" t="s">
        <v>30</v>
      </c>
      <c r="B151" s="202" t="s">
        <v>623</v>
      </c>
      <c r="C151" s="202" t="s">
        <v>12</v>
      </c>
      <c r="D151" s="200" t="s">
        <v>624</v>
      </c>
      <c r="E151" s="201" t="s">
        <v>499</v>
      </c>
      <c r="F151" s="201"/>
      <c r="G151" s="202" t="s">
        <v>40</v>
      </c>
      <c r="H151" s="203">
        <v>1.07</v>
      </c>
      <c r="I151" s="204">
        <v>14.32</v>
      </c>
      <c r="J151" s="204">
        <v>15.32</v>
      </c>
    </row>
    <row r="152" spans="1:10" ht="26.1" customHeight="1">
      <c r="A152" s="202" t="s">
        <v>30</v>
      </c>
      <c r="B152" s="202" t="s">
        <v>625</v>
      </c>
      <c r="C152" s="202" t="s">
        <v>12</v>
      </c>
      <c r="D152" s="200" t="s">
        <v>626</v>
      </c>
      <c r="E152" s="201" t="s">
        <v>499</v>
      </c>
      <c r="F152" s="201"/>
      <c r="G152" s="202" t="s">
        <v>40</v>
      </c>
      <c r="H152" s="203">
        <v>0.09</v>
      </c>
      <c r="I152" s="204">
        <v>12.92</v>
      </c>
      <c r="J152" s="204">
        <v>1.1599999999999999</v>
      </c>
    </row>
    <row r="153" spans="1:10" ht="26.1" customHeight="1">
      <c r="A153" s="202" t="s">
        <v>30</v>
      </c>
      <c r="B153" s="202" t="s">
        <v>627</v>
      </c>
      <c r="C153" s="202" t="s">
        <v>12</v>
      </c>
      <c r="D153" s="200" t="s">
        <v>628</v>
      </c>
      <c r="E153" s="201" t="s">
        <v>499</v>
      </c>
      <c r="F153" s="201"/>
      <c r="G153" s="202" t="s">
        <v>40</v>
      </c>
      <c r="H153" s="203">
        <v>2.85</v>
      </c>
      <c r="I153" s="204">
        <v>11.7</v>
      </c>
      <c r="J153" s="204">
        <v>33.340000000000003</v>
      </c>
    </row>
    <row r="154" spans="1:10" ht="26.1" customHeight="1">
      <c r="A154" s="202" t="s">
        <v>30</v>
      </c>
      <c r="B154" s="202" t="s">
        <v>629</v>
      </c>
      <c r="C154" s="202" t="s">
        <v>12</v>
      </c>
      <c r="D154" s="200" t="s">
        <v>630</v>
      </c>
      <c r="E154" s="201" t="s">
        <v>499</v>
      </c>
      <c r="F154" s="201"/>
      <c r="G154" s="202" t="s">
        <v>40</v>
      </c>
      <c r="H154" s="203">
        <v>6.6</v>
      </c>
      <c r="I154" s="204">
        <v>10.24</v>
      </c>
      <c r="J154" s="204">
        <v>67.58</v>
      </c>
    </row>
    <row r="155" spans="1:10" ht="26.1" customHeight="1">
      <c r="A155" s="202" t="s">
        <v>30</v>
      </c>
      <c r="B155" s="202" t="s">
        <v>631</v>
      </c>
      <c r="C155" s="202" t="s">
        <v>12</v>
      </c>
      <c r="D155" s="200" t="s">
        <v>632</v>
      </c>
      <c r="E155" s="201" t="s">
        <v>499</v>
      </c>
      <c r="F155" s="201"/>
      <c r="G155" s="202" t="s">
        <v>40</v>
      </c>
      <c r="H155" s="203">
        <v>1.32</v>
      </c>
      <c r="I155" s="204">
        <v>7.98</v>
      </c>
      <c r="J155" s="204">
        <v>10.53</v>
      </c>
    </row>
    <row r="156" spans="1:10" ht="51.95" customHeight="1">
      <c r="A156" s="207" t="s">
        <v>36</v>
      </c>
      <c r="B156" s="207" t="s">
        <v>633</v>
      </c>
      <c r="C156" s="207" t="s">
        <v>12</v>
      </c>
      <c r="D156" s="205" t="s">
        <v>634</v>
      </c>
      <c r="E156" s="206" t="s">
        <v>37</v>
      </c>
      <c r="F156" s="206"/>
      <c r="G156" s="207" t="s">
        <v>52</v>
      </c>
      <c r="H156" s="208">
        <v>1.103</v>
      </c>
      <c r="I156" s="209">
        <v>467.84</v>
      </c>
      <c r="J156" s="209">
        <v>516.02</v>
      </c>
    </row>
    <row r="157" spans="1:10">
      <c r="A157" s="217"/>
      <c r="B157" s="217"/>
      <c r="C157" s="217"/>
      <c r="D157" s="210"/>
      <c r="E157" s="210" t="s">
        <v>41</v>
      </c>
      <c r="F157" s="211">
        <v>419.98</v>
      </c>
      <c r="G157" s="210" t="s">
        <v>42</v>
      </c>
      <c r="H157" s="211">
        <v>0</v>
      </c>
      <c r="I157" s="210" t="s">
        <v>43</v>
      </c>
      <c r="J157" s="211">
        <v>419.98</v>
      </c>
    </row>
    <row r="158" spans="1:10">
      <c r="A158" s="217"/>
      <c r="B158" s="217"/>
      <c r="C158" s="217"/>
      <c r="D158" s="210"/>
      <c r="E158" s="210" t="s">
        <v>44</v>
      </c>
      <c r="F158" s="211">
        <v>474.07</v>
      </c>
      <c r="G158" s="210"/>
      <c r="H158" s="212" t="s">
        <v>45</v>
      </c>
      <c r="I158" s="212"/>
      <c r="J158" s="211">
        <v>2862.38</v>
      </c>
    </row>
    <row r="159" spans="1:10" ht="50.1" customHeight="1" thickBot="1">
      <c r="A159" s="229"/>
      <c r="B159" s="229"/>
      <c r="C159" s="229"/>
      <c r="D159" s="213"/>
      <c r="E159" s="213"/>
      <c r="F159" s="213"/>
      <c r="G159" s="213" t="s">
        <v>46</v>
      </c>
      <c r="H159" s="214">
        <v>20.75</v>
      </c>
      <c r="I159" s="213" t="s">
        <v>47</v>
      </c>
      <c r="J159" s="215">
        <v>59394.38</v>
      </c>
    </row>
    <row r="160" spans="1:10" ht="0.95" customHeight="1" thickTop="1">
      <c r="A160" s="231"/>
      <c r="B160" s="231"/>
      <c r="C160" s="231"/>
      <c r="D160" s="216"/>
      <c r="E160" s="216"/>
      <c r="F160" s="216"/>
      <c r="G160" s="216"/>
      <c r="H160" s="216"/>
      <c r="I160" s="216"/>
      <c r="J160" s="216"/>
    </row>
    <row r="161" spans="1:10" ht="24" customHeight="1">
      <c r="A161" s="230" t="s">
        <v>117</v>
      </c>
      <c r="B161" s="230"/>
      <c r="C161" s="230"/>
      <c r="D161" s="187" t="s">
        <v>277</v>
      </c>
      <c r="E161" s="187"/>
      <c r="F161" s="188"/>
      <c r="G161" s="188"/>
      <c r="H161" s="189"/>
      <c r="I161" s="187"/>
      <c r="J161" s="190">
        <v>12739.55</v>
      </c>
    </row>
    <row r="162" spans="1:10" ht="18" customHeight="1">
      <c r="A162" s="194" t="s">
        <v>636</v>
      </c>
      <c r="B162" s="194" t="s">
        <v>4</v>
      </c>
      <c r="C162" s="194" t="s">
        <v>5</v>
      </c>
      <c r="D162" s="191" t="s">
        <v>6</v>
      </c>
      <c r="E162" s="193" t="s">
        <v>27</v>
      </c>
      <c r="F162" s="193"/>
      <c r="G162" s="194" t="s">
        <v>7</v>
      </c>
      <c r="H162" s="192" t="s">
        <v>8</v>
      </c>
      <c r="I162" s="192" t="s">
        <v>9</v>
      </c>
      <c r="J162" s="192" t="s">
        <v>28</v>
      </c>
    </row>
    <row r="163" spans="1:10" ht="51.95" customHeight="1">
      <c r="A163" s="197" t="s">
        <v>29</v>
      </c>
      <c r="B163" s="197" t="s">
        <v>637</v>
      </c>
      <c r="C163" s="197" t="s">
        <v>280</v>
      </c>
      <c r="D163" s="195" t="s">
        <v>279</v>
      </c>
      <c r="E163" s="196" t="s">
        <v>638</v>
      </c>
      <c r="F163" s="196"/>
      <c r="G163" s="197" t="s">
        <v>13</v>
      </c>
      <c r="H163" s="198">
        <v>1</v>
      </c>
      <c r="I163" s="199">
        <v>84.67</v>
      </c>
      <c r="J163" s="199">
        <v>84.67</v>
      </c>
    </row>
    <row r="164" spans="1:10" ht="65.099999999999994" customHeight="1">
      <c r="A164" s="207" t="s">
        <v>36</v>
      </c>
      <c r="B164" s="207" t="s">
        <v>639</v>
      </c>
      <c r="C164" s="207" t="s">
        <v>280</v>
      </c>
      <c r="D164" s="205" t="s">
        <v>640</v>
      </c>
      <c r="E164" s="206" t="s">
        <v>37</v>
      </c>
      <c r="F164" s="206"/>
      <c r="G164" s="207" t="s">
        <v>52</v>
      </c>
      <c r="H164" s="208">
        <v>2.9100000000000001E-2</v>
      </c>
      <c r="I164" s="209">
        <v>449.45</v>
      </c>
      <c r="J164" s="209">
        <v>13.07</v>
      </c>
    </row>
    <row r="165" spans="1:10" ht="39" customHeight="1">
      <c r="A165" s="207" t="s">
        <v>36</v>
      </c>
      <c r="B165" s="207" t="s">
        <v>641</v>
      </c>
      <c r="C165" s="207" t="s">
        <v>280</v>
      </c>
      <c r="D165" s="205" t="s">
        <v>642</v>
      </c>
      <c r="E165" s="206" t="s">
        <v>37</v>
      </c>
      <c r="F165" s="206"/>
      <c r="G165" s="207" t="s">
        <v>25</v>
      </c>
      <c r="H165" s="208">
        <v>52.5</v>
      </c>
      <c r="I165" s="209">
        <v>0.67</v>
      </c>
      <c r="J165" s="209">
        <v>35.17</v>
      </c>
    </row>
    <row r="166" spans="1:10" ht="26.1" customHeight="1">
      <c r="A166" s="207" t="s">
        <v>36</v>
      </c>
      <c r="B166" s="207" t="s">
        <v>643</v>
      </c>
      <c r="C166" s="207" t="s">
        <v>280</v>
      </c>
      <c r="D166" s="205" t="s">
        <v>644</v>
      </c>
      <c r="E166" s="206" t="s">
        <v>56</v>
      </c>
      <c r="F166" s="206"/>
      <c r="G166" s="207" t="s">
        <v>33</v>
      </c>
      <c r="H166" s="208">
        <v>1.1399999999999999</v>
      </c>
      <c r="I166" s="209">
        <v>19.690000000000001</v>
      </c>
      <c r="J166" s="209">
        <v>22.44</v>
      </c>
    </row>
    <row r="167" spans="1:10" ht="26.1" customHeight="1">
      <c r="A167" s="207" t="s">
        <v>36</v>
      </c>
      <c r="B167" s="207" t="s">
        <v>645</v>
      </c>
      <c r="C167" s="207" t="s">
        <v>280</v>
      </c>
      <c r="D167" s="205" t="s">
        <v>646</v>
      </c>
      <c r="E167" s="206" t="s">
        <v>56</v>
      </c>
      <c r="F167" s="206"/>
      <c r="G167" s="207" t="s">
        <v>33</v>
      </c>
      <c r="H167" s="208">
        <v>0.88</v>
      </c>
      <c r="I167" s="209">
        <v>15.9</v>
      </c>
      <c r="J167" s="209">
        <v>13.99</v>
      </c>
    </row>
    <row r="168" spans="1:10">
      <c r="A168" s="217"/>
      <c r="B168" s="217"/>
      <c r="C168" s="217"/>
      <c r="D168" s="210"/>
      <c r="E168" s="210" t="s">
        <v>41</v>
      </c>
      <c r="F168" s="211">
        <v>36.43</v>
      </c>
      <c r="G168" s="210" t="s">
        <v>42</v>
      </c>
      <c r="H168" s="211">
        <v>0</v>
      </c>
      <c r="I168" s="210" t="s">
        <v>43</v>
      </c>
      <c r="J168" s="211">
        <v>36.43</v>
      </c>
    </row>
    <row r="169" spans="1:10">
      <c r="A169" s="217"/>
      <c r="B169" s="217"/>
      <c r="C169" s="217"/>
      <c r="D169" s="210"/>
      <c r="E169" s="210" t="s">
        <v>44</v>
      </c>
      <c r="F169" s="211">
        <v>16.8</v>
      </c>
      <c r="G169" s="210"/>
      <c r="H169" s="212" t="s">
        <v>45</v>
      </c>
      <c r="I169" s="212"/>
      <c r="J169" s="211">
        <v>101.47</v>
      </c>
    </row>
    <row r="170" spans="1:10" ht="50.1" customHeight="1" thickBot="1">
      <c r="A170" s="229"/>
      <c r="B170" s="229"/>
      <c r="C170" s="229"/>
      <c r="D170" s="213"/>
      <c r="E170" s="213"/>
      <c r="F170" s="213"/>
      <c r="G170" s="213" t="s">
        <v>46</v>
      </c>
      <c r="H170" s="214">
        <v>125.55</v>
      </c>
      <c r="I170" s="213" t="s">
        <v>47</v>
      </c>
      <c r="J170" s="215">
        <v>12739.55</v>
      </c>
    </row>
    <row r="171" spans="1:10" ht="0.95" customHeight="1" thickTop="1">
      <c r="A171" s="231"/>
      <c r="B171" s="231"/>
      <c r="C171" s="231"/>
      <c r="D171" s="216"/>
      <c r="E171" s="216"/>
      <c r="F171" s="216"/>
      <c r="G171" s="216"/>
      <c r="H171" s="216"/>
      <c r="I171" s="216"/>
      <c r="J171" s="216"/>
    </row>
    <row r="172" spans="1:10" ht="24" customHeight="1">
      <c r="A172" s="230" t="s">
        <v>54</v>
      </c>
      <c r="B172" s="230"/>
      <c r="C172" s="230"/>
      <c r="D172" s="187" t="s">
        <v>219</v>
      </c>
      <c r="E172" s="187"/>
      <c r="F172" s="188"/>
      <c r="G172" s="188"/>
      <c r="H172" s="189"/>
      <c r="I172" s="187"/>
      <c r="J172" s="190">
        <v>156628.15</v>
      </c>
    </row>
    <row r="173" spans="1:10" ht="24" customHeight="1">
      <c r="A173" s="230" t="s">
        <v>100</v>
      </c>
      <c r="B173" s="230"/>
      <c r="C173" s="230"/>
      <c r="D173" s="187" t="s">
        <v>283</v>
      </c>
      <c r="E173" s="187"/>
      <c r="F173" s="188"/>
      <c r="G173" s="188"/>
      <c r="H173" s="189"/>
      <c r="I173" s="187"/>
      <c r="J173" s="190">
        <v>26620.13</v>
      </c>
    </row>
    <row r="174" spans="1:10" ht="18" customHeight="1">
      <c r="A174" s="194" t="s">
        <v>647</v>
      </c>
      <c r="B174" s="194" t="s">
        <v>4</v>
      </c>
      <c r="C174" s="194" t="s">
        <v>5</v>
      </c>
      <c r="D174" s="191" t="s">
        <v>6</v>
      </c>
      <c r="E174" s="193" t="s">
        <v>27</v>
      </c>
      <c r="F174" s="193"/>
      <c r="G174" s="194" t="s">
        <v>7</v>
      </c>
      <c r="H174" s="192" t="s">
        <v>8</v>
      </c>
      <c r="I174" s="192" t="s">
        <v>9</v>
      </c>
      <c r="J174" s="192" t="s">
        <v>28</v>
      </c>
    </row>
    <row r="175" spans="1:10" ht="39" customHeight="1">
      <c r="A175" s="197" t="s">
        <v>29</v>
      </c>
      <c r="B175" s="197" t="s">
        <v>586</v>
      </c>
      <c r="C175" s="197" t="s">
        <v>12</v>
      </c>
      <c r="D175" s="195" t="s">
        <v>272</v>
      </c>
      <c r="E175" s="196" t="s">
        <v>499</v>
      </c>
      <c r="F175" s="196"/>
      <c r="G175" s="197" t="s">
        <v>52</v>
      </c>
      <c r="H175" s="198">
        <v>1</v>
      </c>
      <c r="I175" s="199">
        <v>2388.31</v>
      </c>
      <c r="J175" s="199">
        <v>2388.31</v>
      </c>
    </row>
    <row r="176" spans="1:10" ht="26.1" customHeight="1">
      <c r="A176" s="202" t="s">
        <v>30</v>
      </c>
      <c r="B176" s="202" t="s">
        <v>587</v>
      </c>
      <c r="C176" s="202" t="s">
        <v>12</v>
      </c>
      <c r="D176" s="200" t="s">
        <v>588</v>
      </c>
      <c r="E176" s="201" t="s">
        <v>499</v>
      </c>
      <c r="F176" s="201"/>
      <c r="G176" s="202" t="s">
        <v>52</v>
      </c>
      <c r="H176" s="203">
        <v>1</v>
      </c>
      <c r="I176" s="204">
        <v>29.22</v>
      </c>
      <c r="J176" s="204">
        <v>29.22</v>
      </c>
    </row>
    <row r="177" spans="1:10" ht="51.95" customHeight="1">
      <c r="A177" s="202" t="s">
        <v>30</v>
      </c>
      <c r="B177" s="202" t="s">
        <v>589</v>
      </c>
      <c r="C177" s="202" t="s">
        <v>12</v>
      </c>
      <c r="D177" s="200" t="s">
        <v>590</v>
      </c>
      <c r="E177" s="201" t="s">
        <v>499</v>
      </c>
      <c r="F177" s="201"/>
      <c r="G177" s="202" t="s">
        <v>13</v>
      </c>
      <c r="H177" s="203">
        <v>1.93</v>
      </c>
      <c r="I177" s="204">
        <v>102.41</v>
      </c>
      <c r="J177" s="204">
        <v>197.65</v>
      </c>
    </row>
    <row r="178" spans="1:10" ht="51.95" customHeight="1">
      <c r="A178" s="202" t="s">
        <v>30</v>
      </c>
      <c r="B178" s="202" t="s">
        <v>591</v>
      </c>
      <c r="C178" s="202" t="s">
        <v>12</v>
      </c>
      <c r="D178" s="200" t="s">
        <v>592</v>
      </c>
      <c r="E178" s="201" t="s">
        <v>499</v>
      </c>
      <c r="F178" s="201"/>
      <c r="G178" s="202" t="s">
        <v>13</v>
      </c>
      <c r="H178" s="203">
        <v>2.2400000000000002</v>
      </c>
      <c r="I178" s="204">
        <v>147.09</v>
      </c>
      <c r="J178" s="204">
        <v>329.48</v>
      </c>
    </row>
    <row r="179" spans="1:10" ht="39" customHeight="1">
      <c r="A179" s="202" t="s">
        <v>30</v>
      </c>
      <c r="B179" s="202" t="s">
        <v>593</v>
      </c>
      <c r="C179" s="202" t="s">
        <v>12</v>
      </c>
      <c r="D179" s="200" t="s">
        <v>594</v>
      </c>
      <c r="E179" s="201" t="s">
        <v>499</v>
      </c>
      <c r="F179" s="201"/>
      <c r="G179" s="202" t="s">
        <v>13</v>
      </c>
      <c r="H179" s="203">
        <v>4.97</v>
      </c>
      <c r="I179" s="204">
        <v>37.67</v>
      </c>
      <c r="J179" s="204">
        <v>187.21</v>
      </c>
    </row>
    <row r="180" spans="1:10" ht="39" customHeight="1">
      <c r="A180" s="202" t="s">
        <v>30</v>
      </c>
      <c r="B180" s="202" t="s">
        <v>595</v>
      </c>
      <c r="C180" s="202" t="s">
        <v>12</v>
      </c>
      <c r="D180" s="200" t="s">
        <v>596</v>
      </c>
      <c r="E180" s="201" t="s">
        <v>499</v>
      </c>
      <c r="F180" s="201"/>
      <c r="G180" s="202" t="s">
        <v>40</v>
      </c>
      <c r="H180" s="203">
        <v>4.05</v>
      </c>
      <c r="I180" s="204">
        <v>10.28</v>
      </c>
      <c r="J180" s="204">
        <v>41.63</v>
      </c>
    </row>
    <row r="181" spans="1:10" ht="39" customHeight="1">
      <c r="A181" s="202" t="s">
        <v>30</v>
      </c>
      <c r="B181" s="202" t="s">
        <v>597</v>
      </c>
      <c r="C181" s="202" t="s">
        <v>12</v>
      </c>
      <c r="D181" s="200" t="s">
        <v>598</v>
      </c>
      <c r="E181" s="201" t="s">
        <v>499</v>
      </c>
      <c r="F181" s="201"/>
      <c r="G181" s="202" t="s">
        <v>40</v>
      </c>
      <c r="H181" s="203">
        <v>2.2999999999999998</v>
      </c>
      <c r="I181" s="204">
        <v>9.7100000000000009</v>
      </c>
      <c r="J181" s="204">
        <v>22.33</v>
      </c>
    </row>
    <row r="182" spans="1:10" ht="39" customHeight="1">
      <c r="A182" s="202" t="s">
        <v>30</v>
      </c>
      <c r="B182" s="202" t="s">
        <v>599</v>
      </c>
      <c r="C182" s="202" t="s">
        <v>12</v>
      </c>
      <c r="D182" s="200" t="s">
        <v>600</v>
      </c>
      <c r="E182" s="201" t="s">
        <v>499</v>
      </c>
      <c r="F182" s="201"/>
      <c r="G182" s="202" t="s">
        <v>40</v>
      </c>
      <c r="H182" s="203">
        <v>1.6</v>
      </c>
      <c r="I182" s="204">
        <v>9.15</v>
      </c>
      <c r="J182" s="204">
        <v>14.64</v>
      </c>
    </row>
    <row r="183" spans="1:10" ht="39" customHeight="1">
      <c r="A183" s="202" t="s">
        <v>30</v>
      </c>
      <c r="B183" s="202" t="s">
        <v>601</v>
      </c>
      <c r="C183" s="202" t="s">
        <v>12</v>
      </c>
      <c r="D183" s="200" t="s">
        <v>602</v>
      </c>
      <c r="E183" s="201" t="s">
        <v>499</v>
      </c>
      <c r="F183" s="201"/>
      <c r="G183" s="202" t="s">
        <v>40</v>
      </c>
      <c r="H183" s="203">
        <v>12.73</v>
      </c>
      <c r="I183" s="204">
        <v>8.18</v>
      </c>
      <c r="J183" s="204">
        <v>104.13</v>
      </c>
    </row>
    <row r="184" spans="1:10" ht="39" customHeight="1">
      <c r="A184" s="202" t="s">
        <v>30</v>
      </c>
      <c r="B184" s="202" t="s">
        <v>603</v>
      </c>
      <c r="C184" s="202" t="s">
        <v>12</v>
      </c>
      <c r="D184" s="200" t="s">
        <v>604</v>
      </c>
      <c r="E184" s="201" t="s">
        <v>499</v>
      </c>
      <c r="F184" s="201"/>
      <c r="G184" s="202" t="s">
        <v>40</v>
      </c>
      <c r="H184" s="203">
        <v>5.86</v>
      </c>
      <c r="I184" s="204">
        <v>6.89</v>
      </c>
      <c r="J184" s="204">
        <v>40.369999999999997</v>
      </c>
    </row>
    <row r="185" spans="1:10" ht="39" customHeight="1">
      <c r="A185" s="202" t="s">
        <v>30</v>
      </c>
      <c r="B185" s="202" t="s">
        <v>605</v>
      </c>
      <c r="C185" s="202" t="s">
        <v>12</v>
      </c>
      <c r="D185" s="200" t="s">
        <v>606</v>
      </c>
      <c r="E185" s="201" t="s">
        <v>499</v>
      </c>
      <c r="F185" s="201"/>
      <c r="G185" s="202" t="s">
        <v>40</v>
      </c>
      <c r="H185" s="203">
        <v>8.3800000000000008</v>
      </c>
      <c r="I185" s="204">
        <v>6.67</v>
      </c>
      <c r="J185" s="204">
        <v>55.89</v>
      </c>
    </row>
    <row r="186" spans="1:10" ht="39" customHeight="1">
      <c r="A186" s="202" t="s">
        <v>30</v>
      </c>
      <c r="B186" s="202" t="s">
        <v>607</v>
      </c>
      <c r="C186" s="202" t="s">
        <v>12</v>
      </c>
      <c r="D186" s="200" t="s">
        <v>608</v>
      </c>
      <c r="E186" s="201" t="s">
        <v>499</v>
      </c>
      <c r="F186" s="201"/>
      <c r="G186" s="202" t="s">
        <v>40</v>
      </c>
      <c r="H186" s="203">
        <v>8.4600000000000009</v>
      </c>
      <c r="I186" s="204">
        <v>7.57</v>
      </c>
      <c r="J186" s="204">
        <v>64.040000000000006</v>
      </c>
    </row>
    <row r="187" spans="1:10" ht="39" customHeight="1">
      <c r="A187" s="202" t="s">
        <v>30</v>
      </c>
      <c r="B187" s="202" t="s">
        <v>609</v>
      </c>
      <c r="C187" s="202" t="s">
        <v>12</v>
      </c>
      <c r="D187" s="200" t="s">
        <v>610</v>
      </c>
      <c r="E187" s="201" t="s">
        <v>499</v>
      </c>
      <c r="F187" s="201"/>
      <c r="G187" s="202" t="s">
        <v>40</v>
      </c>
      <c r="H187" s="203">
        <v>1.75</v>
      </c>
      <c r="I187" s="204">
        <v>7.5</v>
      </c>
      <c r="J187" s="204">
        <v>13.12</v>
      </c>
    </row>
    <row r="188" spans="1:10" ht="39" customHeight="1">
      <c r="A188" s="202" t="s">
        <v>30</v>
      </c>
      <c r="B188" s="202" t="s">
        <v>611</v>
      </c>
      <c r="C188" s="202" t="s">
        <v>12</v>
      </c>
      <c r="D188" s="200" t="s">
        <v>612</v>
      </c>
      <c r="E188" s="201" t="s">
        <v>499</v>
      </c>
      <c r="F188" s="201"/>
      <c r="G188" s="202" t="s">
        <v>40</v>
      </c>
      <c r="H188" s="203">
        <v>3.28</v>
      </c>
      <c r="I188" s="204">
        <v>9.93</v>
      </c>
      <c r="J188" s="204">
        <v>32.57</v>
      </c>
    </row>
    <row r="189" spans="1:10" ht="39" customHeight="1">
      <c r="A189" s="202" t="s">
        <v>30</v>
      </c>
      <c r="B189" s="202" t="s">
        <v>613</v>
      </c>
      <c r="C189" s="202" t="s">
        <v>12</v>
      </c>
      <c r="D189" s="200" t="s">
        <v>614</v>
      </c>
      <c r="E189" s="201" t="s">
        <v>499</v>
      </c>
      <c r="F189" s="201"/>
      <c r="G189" s="202" t="s">
        <v>40</v>
      </c>
      <c r="H189" s="203">
        <v>14.57</v>
      </c>
      <c r="I189" s="204">
        <v>9.35</v>
      </c>
      <c r="J189" s="204">
        <v>136.22</v>
      </c>
    </row>
    <row r="190" spans="1:10" ht="39" customHeight="1">
      <c r="A190" s="202" t="s">
        <v>30</v>
      </c>
      <c r="B190" s="202" t="s">
        <v>615</v>
      </c>
      <c r="C190" s="202" t="s">
        <v>12</v>
      </c>
      <c r="D190" s="200" t="s">
        <v>616</v>
      </c>
      <c r="E190" s="201" t="s">
        <v>499</v>
      </c>
      <c r="F190" s="201"/>
      <c r="G190" s="202" t="s">
        <v>40</v>
      </c>
      <c r="H190" s="203">
        <v>11.44</v>
      </c>
      <c r="I190" s="204">
        <v>8.8000000000000007</v>
      </c>
      <c r="J190" s="204">
        <v>100.67</v>
      </c>
    </row>
    <row r="191" spans="1:10" ht="39" customHeight="1">
      <c r="A191" s="202" t="s">
        <v>30</v>
      </c>
      <c r="B191" s="202" t="s">
        <v>617</v>
      </c>
      <c r="C191" s="202" t="s">
        <v>12</v>
      </c>
      <c r="D191" s="200" t="s">
        <v>618</v>
      </c>
      <c r="E191" s="201" t="s">
        <v>499</v>
      </c>
      <c r="F191" s="201"/>
      <c r="G191" s="202" t="s">
        <v>40</v>
      </c>
      <c r="H191" s="203">
        <v>9.9700000000000006</v>
      </c>
      <c r="I191" s="204">
        <v>7.85</v>
      </c>
      <c r="J191" s="204">
        <v>78.260000000000005</v>
      </c>
    </row>
    <row r="192" spans="1:10" ht="39" customHeight="1">
      <c r="A192" s="202" t="s">
        <v>30</v>
      </c>
      <c r="B192" s="202" t="s">
        <v>619</v>
      </c>
      <c r="C192" s="202" t="s">
        <v>12</v>
      </c>
      <c r="D192" s="200" t="s">
        <v>620</v>
      </c>
      <c r="E192" s="201" t="s">
        <v>499</v>
      </c>
      <c r="F192" s="201"/>
      <c r="G192" s="202" t="s">
        <v>40</v>
      </c>
      <c r="H192" s="203">
        <v>5.09</v>
      </c>
      <c r="I192" s="204">
        <v>6.6</v>
      </c>
      <c r="J192" s="204">
        <v>33.590000000000003</v>
      </c>
    </row>
    <row r="193" spans="1:10" ht="39" customHeight="1">
      <c r="A193" s="202" t="s">
        <v>30</v>
      </c>
      <c r="B193" s="202" t="s">
        <v>621</v>
      </c>
      <c r="C193" s="202" t="s">
        <v>12</v>
      </c>
      <c r="D193" s="200" t="s">
        <v>622</v>
      </c>
      <c r="E193" s="201" t="s">
        <v>499</v>
      </c>
      <c r="F193" s="201"/>
      <c r="G193" s="202" t="s">
        <v>13</v>
      </c>
      <c r="H193" s="203">
        <v>2.85</v>
      </c>
      <c r="I193" s="204">
        <v>92.4</v>
      </c>
      <c r="J193" s="204">
        <v>263.33999999999997</v>
      </c>
    </row>
    <row r="194" spans="1:10" ht="26.1" customHeight="1">
      <c r="A194" s="202" t="s">
        <v>30</v>
      </c>
      <c r="B194" s="202" t="s">
        <v>623</v>
      </c>
      <c r="C194" s="202" t="s">
        <v>12</v>
      </c>
      <c r="D194" s="200" t="s">
        <v>624</v>
      </c>
      <c r="E194" s="201" t="s">
        <v>499</v>
      </c>
      <c r="F194" s="201"/>
      <c r="G194" s="202" t="s">
        <v>40</v>
      </c>
      <c r="H194" s="203">
        <v>1.07</v>
      </c>
      <c r="I194" s="204">
        <v>14.32</v>
      </c>
      <c r="J194" s="204">
        <v>15.32</v>
      </c>
    </row>
    <row r="195" spans="1:10" ht="26.1" customHeight="1">
      <c r="A195" s="202" t="s">
        <v>30</v>
      </c>
      <c r="B195" s="202" t="s">
        <v>625</v>
      </c>
      <c r="C195" s="202" t="s">
        <v>12</v>
      </c>
      <c r="D195" s="200" t="s">
        <v>626</v>
      </c>
      <c r="E195" s="201" t="s">
        <v>499</v>
      </c>
      <c r="F195" s="201"/>
      <c r="G195" s="202" t="s">
        <v>40</v>
      </c>
      <c r="H195" s="203">
        <v>0.09</v>
      </c>
      <c r="I195" s="204">
        <v>12.92</v>
      </c>
      <c r="J195" s="204">
        <v>1.1599999999999999</v>
      </c>
    </row>
    <row r="196" spans="1:10" ht="26.1" customHeight="1">
      <c r="A196" s="202" t="s">
        <v>30</v>
      </c>
      <c r="B196" s="202" t="s">
        <v>627</v>
      </c>
      <c r="C196" s="202" t="s">
        <v>12</v>
      </c>
      <c r="D196" s="200" t="s">
        <v>628</v>
      </c>
      <c r="E196" s="201" t="s">
        <v>499</v>
      </c>
      <c r="F196" s="201"/>
      <c r="G196" s="202" t="s">
        <v>40</v>
      </c>
      <c r="H196" s="203">
        <v>2.85</v>
      </c>
      <c r="I196" s="204">
        <v>11.7</v>
      </c>
      <c r="J196" s="204">
        <v>33.340000000000003</v>
      </c>
    </row>
    <row r="197" spans="1:10" ht="26.1" customHeight="1">
      <c r="A197" s="202" t="s">
        <v>30</v>
      </c>
      <c r="B197" s="202" t="s">
        <v>629</v>
      </c>
      <c r="C197" s="202" t="s">
        <v>12</v>
      </c>
      <c r="D197" s="200" t="s">
        <v>630</v>
      </c>
      <c r="E197" s="201" t="s">
        <v>499</v>
      </c>
      <c r="F197" s="201"/>
      <c r="G197" s="202" t="s">
        <v>40</v>
      </c>
      <c r="H197" s="203">
        <v>6.6</v>
      </c>
      <c r="I197" s="204">
        <v>10.24</v>
      </c>
      <c r="J197" s="204">
        <v>67.58</v>
      </c>
    </row>
    <row r="198" spans="1:10" ht="26.1" customHeight="1">
      <c r="A198" s="202" t="s">
        <v>30</v>
      </c>
      <c r="B198" s="202" t="s">
        <v>631</v>
      </c>
      <c r="C198" s="202" t="s">
        <v>12</v>
      </c>
      <c r="D198" s="200" t="s">
        <v>632</v>
      </c>
      <c r="E198" s="201" t="s">
        <v>499</v>
      </c>
      <c r="F198" s="201"/>
      <c r="G198" s="202" t="s">
        <v>40</v>
      </c>
      <c r="H198" s="203">
        <v>1.32</v>
      </c>
      <c r="I198" s="204">
        <v>7.98</v>
      </c>
      <c r="J198" s="204">
        <v>10.53</v>
      </c>
    </row>
    <row r="199" spans="1:10" ht="51.95" customHeight="1">
      <c r="A199" s="207" t="s">
        <v>36</v>
      </c>
      <c r="B199" s="207" t="s">
        <v>633</v>
      </c>
      <c r="C199" s="207" t="s">
        <v>12</v>
      </c>
      <c r="D199" s="205" t="s">
        <v>634</v>
      </c>
      <c r="E199" s="206" t="s">
        <v>37</v>
      </c>
      <c r="F199" s="206"/>
      <c r="G199" s="207" t="s">
        <v>52</v>
      </c>
      <c r="H199" s="208">
        <v>1.103</v>
      </c>
      <c r="I199" s="209">
        <v>467.84</v>
      </c>
      <c r="J199" s="209">
        <v>516.02</v>
      </c>
    </row>
    <row r="200" spans="1:10">
      <c r="A200" s="217"/>
      <c r="B200" s="217"/>
      <c r="C200" s="217"/>
      <c r="D200" s="210"/>
      <c r="E200" s="210" t="s">
        <v>41</v>
      </c>
      <c r="F200" s="211">
        <v>419.98</v>
      </c>
      <c r="G200" s="210" t="s">
        <v>42</v>
      </c>
      <c r="H200" s="211">
        <v>0</v>
      </c>
      <c r="I200" s="210" t="s">
        <v>43</v>
      </c>
      <c r="J200" s="211">
        <v>419.98</v>
      </c>
    </row>
    <row r="201" spans="1:10">
      <c r="A201" s="217"/>
      <c r="B201" s="217"/>
      <c r="C201" s="217"/>
      <c r="D201" s="210"/>
      <c r="E201" s="210" t="s">
        <v>44</v>
      </c>
      <c r="F201" s="211">
        <v>474.07</v>
      </c>
      <c r="G201" s="210"/>
      <c r="H201" s="212" t="s">
        <v>45</v>
      </c>
      <c r="I201" s="212"/>
      <c r="J201" s="211">
        <v>2862.38</v>
      </c>
    </row>
    <row r="202" spans="1:10" ht="50.1" customHeight="1" thickBot="1">
      <c r="A202" s="229"/>
      <c r="B202" s="229"/>
      <c r="C202" s="229"/>
      <c r="D202" s="213"/>
      <c r="E202" s="213"/>
      <c r="F202" s="213"/>
      <c r="G202" s="213" t="s">
        <v>46</v>
      </c>
      <c r="H202" s="214">
        <v>9.3000000000000007</v>
      </c>
      <c r="I202" s="213" t="s">
        <v>47</v>
      </c>
      <c r="J202" s="215">
        <v>26620.13</v>
      </c>
    </row>
    <row r="203" spans="1:10" ht="0.95" customHeight="1" thickTop="1">
      <c r="A203" s="231"/>
      <c r="B203" s="231"/>
      <c r="C203" s="231"/>
      <c r="D203" s="216"/>
      <c r="E203" s="216"/>
      <c r="F203" s="216"/>
      <c r="G203" s="216"/>
      <c r="H203" s="216"/>
      <c r="I203" s="216"/>
      <c r="J203" s="216"/>
    </row>
    <row r="204" spans="1:10" ht="26.1" customHeight="1">
      <c r="A204" s="230" t="s">
        <v>101</v>
      </c>
      <c r="B204" s="230"/>
      <c r="C204" s="230"/>
      <c r="D204" s="187" t="s">
        <v>286</v>
      </c>
      <c r="E204" s="187"/>
      <c r="F204" s="188"/>
      <c r="G204" s="188"/>
      <c r="H204" s="189"/>
      <c r="I204" s="187"/>
      <c r="J204" s="190">
        <v>59394.38</v>
      </c>
    </row>
    <row r="205" spans="1:10" ht="18" customHeight="1">
      <c r="A205" s="194" t="s">
        <v>648</v>
      </c>
      <c r="B205" s="194" t="s">
        <v>4</v>
      </c>
      <c r="C205" s="194" t="s">
        <v>5</v>
      </c>
      <c r="D205" s="191" t="s">
        <v>6</v>
      </c>
      <c r="E205" s="193" t="s">
        <v>27</v>
      </c>
      <c r="F205" s="193"/>
      <c r="G205" s="194" t="s">
        <v>7</v>
      </c>
      <c r="H205" s="192" t="s">
        <v>8</v>
      </c>
      <c r="I205" s="192" t="s">
        <v>9</v>
      </c>
      <c r="J205" s="192" t="s">
        <v>28</v>
      </c>
    </row>
    <row r="206" spans="1:10" ht="39" customHeight="1">
      <c r="A206" s="197" t="s">
        <v>29</v>
      </c>
      <c r="B206" s="197" t="s">
        <v>586</v>
      </c>
      <c r="C206" s="197" t="s">
        <v>12</v>
      </c>
      <c r="D206" s="195" t="s">
        <v>272</v>
      </c>
      <c r="E206" s="196" t="s">
        <v>499</v>
      </c>
      <c r="F206" s="196"/>
      <c r="G206" s="197" t="s">
        <v>52</v>
      </c>
      <c r="H206" s="198">
        <v>1</v>
      </c>
      <c r="I206" s="199">
        <v>2388.31</v>
      </c>
      <c r="J206" s="199">
        <v>2388.31</v>
      </c>
    </row>
    <row r="207" spans="1:10" ht="26.1" customHeight="1">
      <c r="A207" s="202" t="s">
        <v>30</v>
      </c>
      <c r="B207" s="202" t="s">
        <v>587</v>
      </c>
      <c r="C207" s="202" t="s">
        <v>12</v>
      </c>
      <c r="D207" s="200" t="s">
        <v>588</v>
      </c>
      <c r="E207" s="201" t="s">
        <v>499</v>
      </c>
      <c r="F207" s="201"/>
      <c r="G207" s="202" t="s">
        <v>52</v>
      </c>
      <c r="H207" s="203">
        <v>1</v>
      </c>
      <c r="I207" s="204">
        <v>29.22</v>
      </c>
      <c r="J207" s="204">
        <v>29.22</v>
      </c>
    </row>
    <row r="208" spans="1:10" ht="51.95" customHeight="1">
      <c r="A208" s="202" t="s">
        <v>30</v>
      </c>
      <c r="B208" s="202" t="s">
        <v>589</v>
      </c>
      <c r="C208" s="202" t="s">
        <v>12</v>
      </c>
      <c r="D208" s="200" t="s">
        <v>590</v>
      </c>
      <c r="E208" s="201" t="s">
        <v>499</v>
      </c>
      <c r="F208" s="201"/>
      <c r="G208" s="202" t="s">
        <v>13</v>
      </c>
      <c r="H208" s="203">
        <v>1.93</v>
      </c>
      <c r="I208" s="204">
        <v>102.41</v>
      </c>
      <c r="J208" s="204">
        <v>197.65</v>
      </c>
    </row>
    <row r="209" spans="1:10" ht="51.95" customHeight="1">
      <c r="A209" s="202" t="s">
        <v>30</v>
      </c>
      <c r="B209" s="202" t="s">
        <v>591</v>
      </c>
      <c r="C209" s="202" t="s">
        <v>12</v>
      </c>
      <c r="D209" s="200" t="s">
        <v>592</v>
      </c>
      <c r="E209" s="201" t="s">
        <v>499</v>
      </c>
      <c r="F209" s="201"/>
      <c r="G209" s="202" t="s">
        <v>13</v>
      </c>
      <c r="H209" s="203">
        <v>2.2400000000000002</v>
      </c>
      <c r="I209" s="204">
        <v>147.09</v>
      </c>
      <c r="J209" s="204">
        <v>329.48</v>
      </c>
    </row>
    <row r="210" spans="1:10" ht="39" customHeight="1">
      <c r="A210" s="202" t="s">
        <v>30</v>
      </c>
      <c r="B210" s="202" t="s">
        <v>593</v>
      </c>
      <c r="C210" s="202" t="s">
        <v>12</v>
      </c>
      <c r="D210" s="200" t="s">
        <v>594</v>
      </c>
      <c r="E210" s="201" t="s">
        <v>499</v>
      </c>
      <c r="F210" s="201"/>
      <c r="G210" s="202" t="s">
        <v>13</v>
      </c>
      <c r="H210" s="203">
        <v>4.97</v>
      </c>
      <c r="I210" s="204">
        <v>37.67</v>
      </c>
      <c r="J210" s="204">
        <v>187.21</v>
      </c>
    </row>
    <row r="211" spans="1:10" ht="39" customHeight="1">
      <c r="A211" s="202" t="s">
        <v>30</v>
      </c>
      <c r="B211" s="202" t="s">
        <v>595</v>
      </c>
      <c r="C211" s="202" t="s">
        <v>12</v>
      </c>
      <c r="D211" s="200" t="s">
        <v>596</v>
      </c>
      <c r="E211" s="201" t="s">
        <v>499</v>
      </c>
      <c r="F211" s="201"/>
      <c r="G211" s="202" t="s">
        <v>40</v>
      </c>
      <c r="H211" s="203">
        <v>4.05</v>
      </c>
      <c r="I211" s="204">
        <v>10.28</v>
      </c>
      <c r="J211" s="204">
        <v>41.63</v>
      </c>
    </row>
    <row r="212" spans="1:10" ht="39" customHeight="1">
      <c r="A212" s="202" t="s">
        <v>30</v>
      </c>
      <c r="B212" s="202" t="s">
        <v>597</v>
      </c>
      <c r="C212" s="202" t="s">
        <v>12</v>
      </c>
      <c r="D212" s="200" t="s">
        <v>598</v>
      </c>
      <c r="E212" s="201" t="s">
        <v>499</v>
      </c>
      <c r="F212" s="201"/>
      <c r="G212" s="202" t="s">
        <v>40</v>
      </c>
      <c r="H212" s="203">
        <v>2.2999999999999998</v>
      </c>
      <c r="I212" s="204">
        <v>9.7100000000000009</v>
      </c>
      <c r="J212" s="204">
        <v>22.33</v>
      </c>
    </row>
    <row r="213" spans="1:10" ht="39" customHeight="1">
      <c r="A213" s="202" t="s">
        <v>30</v>
      </c>
      <c r="B213" s="202" t="s">
        <v>599</v>
      </c>
      <c r="C213" s="202" t="s">
        <v>12</v>
      </c>
      <c r="D213" s="200" t="s">
        <v>600</v>
      </c>
      <c r="E213" s="201" t="s">
        <v>499</v>
      </c>
      <c r="F213" s="201"/>
      <c r="G213" s="202" t="s">
        <v>40</v>
      </c>
      <c r="H213" s="203">
        <v>1.6</v>
      </c>
      <c r="I213" s="204">
        <v>9.15</v>
      </c>
      <c r="J213" s="204">
        <v>14.64</v>
      </c>
    </row>
    <row r="214" spans="1:10" ht="39" customHeight="1">
      <c r="A214" s="202" t="s">
        <v>30</v>
      </c>
      <c r="B214" s="202" t="s">
        <v>601</v>
      </c>
      <c r="C214" s="202" t="s">
        <v>12</v>
      </c>
      <c r="D214" s="200" t="s">
        <v>602</v>
      </c>
      <c r="E214" s="201" t="s">
        <v>499</v>
      </c>
      <c r="F214" s="201"/>
      <c r="G214" s="202" t="s">
        <v>40</v>
      </c>
      <c r="H214" s="203">
        <v>12.73</v>
      </c>
      <c r="I214" s="204">
        <v>8.18</v>
      </c>
      <c r="J214" s="204">
        <v>104.13</v>
      </c>
    </row>
    <row r="215" spans="1:10" ht="39" customHeight="1">
      <c r="A215" s="202" t="s">
        <v>30</v>
      </c>
      <c r="B215" s="202" t="s">
        <v>603</v>
      </c>
      <c r="C215" s="202" t="s">
        <v>12</v>
      </c>
      <c r="D215" s="200" t="s">
        <v>604</v>
      </c>
      <c r="E215" s="201" t="s">
        <v>499</v>
      </c>
      <c r="F215" s="201"/>
      <c r="G215" s="202" t="s">
        <v>40</v>
      </c>
      <c r="H215" s="203">
        <v>5.86</v>
      </c>
      <c r="I215" s="204">
        <v>6.89</v>
      </c>
      <c r="J215" s="204">
        <v>40.369999999999997</v>
      </c>
    </row>
    <row r="216" spans="1:10" ht="39" customHeight="1">
      <c r="A216" s="202" t="s">
        <v>30</v>
      </c>
      <c r="B216" s="202" t="s">
        <v>605</v>
      </c>
      <c r="C216" s="202" t="s">
        <v>12</v>
      </c>
      <c r="D216" s="200" t="s">
        <v>606</v>
      </c>
      <c r="E216" s="201" t="s">
        <v>499</v>
      </c>
      <c r="F216" s="201"/>
      <c r="G216" s="202" t="s">
        <v>40</v>
      </c>
      <c r="H216" s="203">
        <v>8.3800000000000008</v>
      </c>
      <c r="I216" s="204">
        <v>6.67</v>
      </c>
      <c r="J216" s="204">
        <v>55.89</v>
      </c>
    </row>
    <row r="217" spans="1:10" ht="39" customHeight="1">
      <c r="A217" s="202" t="s">
        <v>30</v>
      </c>
      <c r="B217" s="202" t="s">
        <v>607</v>
      </c>
      <c r="C217" s="202" t="s">
        <v>12</v>
      </c>
      <c r="D217" s="200" t="s">
        <v>608</v>
      </c>
      <c r="E217" s="201" t="s">
        <v>499</v>
      </c>
      <c r="F217" s="201"/>
      <c r="G217" s="202" t="s">
        <v>40</v>
      </c>
      <c r="H217" s="203">
        <v>8.4600000000000009</v>
      </c>
      <c r="I217" s="204">
        <v>7.57</v>
      </c>
      <c r="J217" s="204">
        <v>64.040000000000006</v>
      </c>
    </row>
    <row r="218" spans="1:10" ht="39" customHeight="1">
      <c r="A218" s="202" t="s">
        <v>30</v>
      </c>
      <c r="B218" s="202" t="s">
        <v>609</v>
      </c>
      <c r="C218" s="202" t="s">
        <v>12</v>
      </c>
      <c r="D218" s="200" t="s">
        <v>610</v>
      </c>
      <c r="E218" s="201" t="s">
        <v>499</v>
      </c>
      <c r="F218" s="201"/>
      <c r="G218" s="202" t="s">
        <v>40</v>
      </c>
      <c r="H218" s="203">
        <v>1.75</v>
      </c>
      <c r="I218" s="204">
        <v>7.5</v>
      </c>
      <c r="J218" s="204">
        <v>13.12</v>
      </c>
    </row>
    <row r="219" spans="1:10" ht="39" customHeight="1">
      <c r="A219" s="202" t="s">
        <v>30</v>
      </c>
      <c r="B219" s="202" t="s">
        <v>611</v>
      </c>
      <c r="C219" s="202" t="s">
        <v>12</v>
      </c>
      <c r="D219" s="200" t="s">
        <v>612</v>
      </c>
      <c r="E219" s="201" t="s">
        <v>499</v>
      </c>
      <c r="F219" s="201"/>
      <c r="G219" s="202" t="s">
        <v>40</v>
      </c>
      <c r="H219" s="203">
        <v>3.28</v>
      </c>
      <c r="I219" s="204">
        <v>9.93</v>
      </c>
      <c r="J219" s="204">
        <v>32.57</v>
      </c>
    </row>
    <row r="220" spans="1:10" ht="39" customHeight="1">
      <c r="A220" s="202" t="s">
        <v>30</v>
      </c>
      <c r="B220" s="202" t="s">
        <v>613</v>
      </c>
      <c r="C220" s="202" t="s">
        <v>12</v>
      </c>
      <c r="D220" s="200" t="s">
        <v>614</v>
      </c>
      <c r="E220" s="201" t="s">
        <v>499</v>
      </c>
      <c r="F220" s="201"/>
      <c r="G220" s="202" t="s">
        <v>40</v>
      </c>
      <c r="H220" s="203">
        <v>14.57</v>
      </c>
      <c r="I220" s="204">
        <v>9.35</v>
      </c>
      <c r="J220" s="204">
        <v>136.22</v>
      </c>
    </row>
    <row r="221" spans="1:10" ht="39" customHeight="1">
      <c r="A221" s="202" t="s">
        <v>30</v>
      </c>
      <c r="B221" s="202" t="s">
        <v>615</v>
      </c>
      <c r="C221" s="202" t="s">
        <v>12</v>
      </c>
      <c r="D221" s="200" t="s">
        <v>616</v>
      </c>
      <c r="E221" s="201" t="s">
        <v>499</v>
      </c>
      <c r="F221" s="201"/>
      <c r="G221" s="202" t="s">
        <v>40</v>
      </c>
      <c r="H221" s="203">
        <v>11.44</v>
      </c>
      <c r="I221" s="204">
        <v>8.8000000000000007</v>
      </c>
      <c r="J221" s="204">
        <v>100.67</v>
      </c>
    </row>
    <row r="222" spans="1:10" ht="39" customHeight="1">
      <c r="A222" s="202" t="s">
        <v>30</v>
      </c>
      <c r="B222" s="202" t="s">
        <v>617</v>
      </c>
      <c r="C222" s="202" t="s">
        <v>12</v>
      </c>
      <c r="D222" s="200" t="s">
        <v>618</v>
      </c>
      <c r="E222" s="201" t="s">
        <v>499</v>
      </c>
      <c r="F222" s="201"/>
      <c r="G222" s="202" t="s">
        <v>40</v>
      </c>
      <c r="H222" s="203">
        <v>9.9700000000000006</v>
      </c>
      <c r="I222" s="204">
        <v>7.85</v>
      </c>
      <c r="J222" s="204">
        <v>78.260000000000005</v>
      </c>
    </row>
    <row r="223" spans="1:10" ht="39" customHeight="1">
      <c r="A223" s="202" t="s">
        <v>30</v>
      </c>
      <c r="B223" s="202" t="s">
        <v>619</v>
      </c>
      <c r="C223" s="202" t="s">
        <v>12</v>
      </c>
      <c r="D223" s="200" t="s">
        <v>620</v>
      </c>
      <c r="E223" s="201" t="s">
        <v>499</v>
      </c>
      <c r="F223" s="201"/>
      <c r="G223" s="202" t="s">
        <v>40</v>
      </c>
      <c r="H223" s="203">
        <v>5.09</v>
      </c>
      <c r="I223" s="204">
        <v>6.6</v>
      </c>
      <c r="J223" s="204">
        <v>33.590000000000003</v>
      </c>
    </row>
    <row r="224" spans="1:10" ht="39" customHeight="1">
      <c r="A224" s="202" t="s">
        <v>30</v>
      </c>
      <c r="B224" s="202" t="s">
        <v>621</v>
      </c>
      <c r="C224" s="202" t="s">
        <v>12</v>
      </c>
      <c r="D224" s="200" t="s">
        <v>622</v>
      </c>
      <c r="E224" s="201" t="s">
        <v>499</v>
      </c>
      <c r="F224" s="201"/>
      <c r="G224" s="202" t="s">
        <v>13</v>
      </c>
      <c r="H224" s="203">
        <v>2.85</v>
      </c>
      <c r="I224" s="204">
        <v>92.4</v>
      </c>
      <c r="J224" s="204">
        <v>263.33999999999997</v>
      </c>
    </row>
    <row r="225" spans="1:10" ht="26.1" customHeight="1">
      <c r="A225" s="202" t="s">
        <v>30</v>
      </c>
      <c r="B225" s="202" t="s">
        <v>623</v>
      </c>
      <c r="C225" s="202" t="s">
        <v>12</v>
      </c>
      <c r="D225" s="200" t="s">
        <v>624</v>
      </c>
      <c r="E225" s="201" t="s">
        <v>499</v>
      </c>
      <c r="F225" s="201"/>
      <c r="G225" s="202" t="s">
        <v>40</v>
      </c>
      <c r="H225" s="203">
        <v>1.07</v>
      </c>
      <c r="I225" s="204">
        <v>14.32</v>
      </c>
      <c r="J225" s="204">
        <v>15.32</v>
      </c>
    </row>
    <row r="226" spans="1:10" ht="26.1" customHeight="1">
      <c r="A226" s="202" t="s">
        <v>30</v>
      </c>
      <c r="B226" s="202" t="s">
        <v>625</v>
      </c>
      <c r="C226" s="202" t="s">
        <v>12</v>
      </c>
      <c r="D226" s="200" t="s">
        <v>626</v>
      </c>
      <c r="E226" s="201" t="s">
        <v>499</v>
      </c>
      <c r="F226" s="201"/>
      <c r="G226" s="202" t="s">
        <v>40</v>
      </c>
      <c r="H226" s="203">
        <v>0.09</v>
      </c>
      <c r="I226" s="204">
        <v>12.92</v>
      </c>
      <c r="J226" s="204">
        <v>1.1599999999999999</v>
      </c>
    </row>
    <row r="227" spans="1:10" ht="26.1" customHeight="1">
      <c r="A227" s="202" t="s">
        <v>30</v>
      </c>
      <c r="B227" s="202" t="s">
        <v>627</v>
      </c>
      <c r="C227" s="202" t="s">
        <v>12</v>
      </c>
      <c r="D227" s="200" t="s">
        <v>628</v>
      </c>
      <c r="E227" s="201" t="s">
        <v>499</v>
      </c>
      <c r="F227" s="201"/>
      <c r="G227" s="202" t="s">
        <v>40</v>
      </c>
      <c r="H227" s="203">
        <v>2.85</v>
      </c>
      <c r="I227" s="204">
        <v>11.7</v>
      </c>
      <c r="J227" s="204">
        <v>33.340000000000003</v>
      </c>
    </row>
    <row r="228" spans="1:10" ht="26.1" customHeight="1">
      <c r="A228" s="202" t="s">
        <v>30</v>
      </c>
      <c r="B228" s="202" t="s">
        <v>629</v>
      </c>
      <c r="C228" s="202" t="s">
        <v>12</v>
      </c>
      <c r="D228" s="200" t="s">
        <v>630</v>
      </c>
      <c r="E228" s="201" t="s">
        <v>499</v>
      </c>
      <c r="F228" s="201"/>
      <c r="G228" s="202" t="s">
        <v>40</v>
      </c>
      <c r="H228" s="203">
        <v>6.6</v>
      </c>
      <c r="I228" s="204">
        <v>10.24</v>
      </c>
      <c r="J228" s="204">
        <v>67.58</v>
      </c>
    </row>
    <row r="229" spans="1:10" ht="26.1" customHeight="1">
      <c r="A229" s="202" t="s">
        <v>30</v>
      </c>
      <c r="B229" s="202" t="s">
        <v>631</v>
      </c>
      <c r="C229" s="202" t="s">
        <v>12</v>
      </c>
      <c r="D229" s="200" t="s">
        <v>632</v>
      </c>
      <c r="E229" s="201" t="s">
        <v>499</v>
      </c>
      <c r="F229" s="201"/>
      <c r="G229" s="202" t="s">
        <v>40</v>
      </c>
      <c r="H229" s="203">
        <v>1.32</v>
      </c>
      <c r="I229" s="204">
        <v>7.98</v>
      </c>
      <c r="J229" s="204">
        <v>10.53</v>
      </c>
    </row>
    <row r="230" spans="1:10" ht="51.95" customHeight="1">
      <c r="A230" s="207" t="s">
        <v>36</v>
      </c>
      <c r="B230" s="207" t="s">
        <v>633</v>
      </c>
      <c r="C230" s="207" t="s">
        <v>12</v>
      </c>
      <c r="D230" s="205" t="s">
        <v>634</v>
      </c>
      <c r="E230" s="206" t="s">
        <v>37</v>
      </c>
      <c r="F230" s="206"/>
      <c r="G230" s="207" t="s">
        <v>52</v>
      </c>
      <c r="H230" s="208">
        <v>1.103</v>
      </c>
      <c r="I230" s="209">
        <v>467.84</v>
      </c>
      <c r="J230" s="209">
        <v>516.02</v>
      </c>
    </row>
    <row r="231" spans="1:10">
      <c r="A231" s="217"/>
      <c r="B231" s="217"/>
      <c r="C231" s="217"/>
      <c r="D231" s="210"/>
      <c r="E231" s="210" t="s">
        <v>41</v>
      </c>
      <c r="F231" s="211">
        <v>419.98</v>
      </c>
      <c r="G231" s="210" t="s">
        <v>42</v>
      </c>
      <c r="H231" s="211">
        <v>0</v>
      </c>
      <c r="I231" s="210" t="s">
        <v>43</v>
      </c>
      <c r="J231" s="211">
        <v>419.98</v>
      </c>
    </row>
    <row r="232" spans="1:10">
      <c r="A232" s="217"/>
      <c r="B232" s="217"/>
      <c r="C232" s="217"/>
      <c r="D232" s="210"/>
      <c r="E232" s="210" t="s">
        <v>44</v>
      </c>
      <c r="F232" s="211">
        <v>474.07</v>
      </c>
      <c r="G232" s="210"/>
      <c r="H232" s="212" t="s">
        <v>45</v>
      </c>
      <c r="I232" s="212"/>
      <c r="J232" s="211">
        <v>2862.38</v>
      </c>
    </row>
    <row r="233" spans="1:10" ht="50.1" customHeight="1" thickBot="1">
      <c r="A233" s="229"/>
      <c r="B233" s="229"/>
      <c r="C233" s="229"/>
      <c r="D233" s="213"/>
      <c r="E233" s="213"/>
      <c r="F233" s="213"/>
      <c r="G233" s="213" t="s">
        <v>46</v>
      </c>
      <c r="H233" s="214">
        <v>20.75</v>
      </c>
      <c r="I233" s="213" t="s">
        <v>47</v>
      </c>
      <c r="J233" s="215">
        <v>59394.38</v>
      </c>
    </row>
    <row r="234" spans="1:10" ht="0.95" customHeight="1" thickTop="1">
      <c r="A234" s="231"/>
      <c r="B234" s="231"/>
      <c r="C234" s="231"/>
      <c r="D234" s="216"/>
      <c r="E234" s="216"/>
      <c r="F234" s="216"/>
      <c r="G234" s="216"/>
      <c r="H234" s="216"/>
      <c r="I234" s="216"/>
      <c r="J234" s="216"/>
    </row>
    <row r="235" spans="1:10" ht="24" customHeight="1">
      <c r="A235" s="230" t="s">
        <v>102</v>
      </c>
      <c r="B235" s="230"/>
      <c r="C235" s="230"/>
      <c r="D235" s="187" t="s">
        <v>289</v>
      </c>
      <c r="E235" s="187"/>
      <c r="F235" s="188"/>
      <c r="G235" s="188"/>
      <c r="H235" s="189"/>
      <c r="I235" s="187"/>
      <c r="J235" s="190">
        <v>5864.3</v>
      </c>
    </row>
    <row r="236" spans="1:10" ht="18" customHeight="1">
      <c r="A236" s="194" t="s">
        <v>649</v>
      </c>
      <c r="B236" s="194" t="s">
        <v>4</v>
      </c>
      <c r="C236" s="194" t="s">
        <v>5</v>
      </c>
      <c r="D236" s="191" t="s">
        <v>6</v>
      </c>
      <c r="E236" s="193" t="s">
        <v>27</v>
      </c>
      <c r="F236" s="193"/>
      <c r="G236" s="194" t="s">
        <v>7</v>
      </c>
      <c r="H236" s="192" t="s">
        <v>8</v>
      </c>
      <c r="I236" s="192" t="s">
        <v>9</v>
      </c>
      <c r="J236" s="192" t="s">
        <v>28</v>
      </c>
    </row>
    <row r="237" spans="1:10" ht="26.1" customHeight="1">
      <c r="A237" s="197" t="s">
        <v>29</v>
      </c>
      <c r="B237" s="197" t="s">
        <v>650</v>
      </c>
      <c r="C237" s="197" t="s">
        <v>12</v>
      </c>
      <c r="D237" s="195" t="s">
        <v>291</v>
      </c>
      <c r="E237" s="196" t="s">
        <v>499</v>
      </c>
      <c r="F237" s="196"/>
      <c r="G237" s="197" t="s">
        <v>16</v>
      </c>
      <c r="H237" s="198">
        <v>1</v>
      </c>
      <c r="I237" s="199">
        <v>34.81</v>
      </c>
      <c r="J237" s="199">
        <v>34.81</v>
      </c>
    </row>
    <row r="238" spans="1:10" ht="51.95" customHeight="1">
      <c r="A238" s="202" t="s">
        <v>30</v>
      </c>
      <c r="B238" s="202" t="s">
        <v>651</v>
      </c>
      <c r="C238" s="202" t="s">
        <v>12</v>
      </c>
      <c r="D238" s="200" t="s">
        <v>652</v>
      </c>
      <c r="E238" s="201" t="s">
        <v>492</v>
      </c>
      <c r="F238" s="201"/>
      <c r="G238" s="202" t="s">
        <v>52</v>
      </c>
      <c r="H238" s="203">
        <v>1.9E-3</v>
      </c>
      <c r="I238" s="204">
        <v>408.11</v>
      </c>
      <c r="J238" s="204">
        <v>0.77</v>
      </c>
    </row>
    <row r="239" spans="1:10" ht="24" customHeight="1">
      <c r="A239" s="202" t="s">
        <v>30</v>
      </c>
      <c r="B239" s="202" t="s">
        <v>574</v>
      </c>
      <c r="C239" s="202" t="s">
        <v>12</v>
      </c>
      <c r="D239" s="200" t="s">
        <v>575</v>
      </c>
      <c r="E239" s="201" t="s">
        <v>492</v>
      </c>
      <c r="F239" s="201"/>
      <c r="G239" s="202" t="s">
        <v>33</v>
      </c>
      <c r="H239" s="203">
        <v>8.4000000000000005E-2</v>
      </c>
      <c r="I239" s="204">
        <v>19.45</v>
      </c>
      <c r="J239" s="204">
        <v>1.63</v>
      </c>
    </row>
    <row r="240" spans="1:10" ht="24" customHeight="1">
      <c r="A240" s="202" t="s">
        <v>30</v>
      </c>
      <c r="B240" s="202" t="s">
        <v>34</v>
      </c>
      <c r="C240" s="202" t="s">
        <v>12</v>
      </c>
      <c r="D240" s="200" t="s">
        <v>35</v>
      </c>
      <c r="E240" s="201" t="s">
        <v>492</v>
      </c>
      <c r="F240" s="201"/>
      <c r="G240" s="202" t="s">
        <v>33</v>
      </c>
      <c r="H240" s="203">
        <v>0.10199999999999999</v>
      </c>
      <c r="I240" s="204">
        <v>15.22</v>
      </c>
      <c r="J240" s="204">
        <v>1.55</v>
      </c>
    </row>
    <row r="241" spans="1:10" ht="26.1" customHeight="1">
      <c r="A241" s="202" t="s">
        <v>30</v>
      </c>
      <c r="B241" s="202" t="s">
        <v>653</v>
      </c>
      <c r="C241" s="202" t="s">
        <v>12</v>
      </c>
      <c r="D241" s="200" t="s">
        <v>654</v>
      </c>
      <c r="E241" s="201" t="s">
        <v>499</v>
      </c>
      <c r="F241" s="201"/>
      <c r="G241" s="202" t="s">
        <v>13</v>
      </c>
      <c r="H241" s="203">
        <v>0.17</v>
      </c>
      <c r="I241" s="204">
        <v>117.67</v>
      </c>
      <c r="J241" s="204">
        <v>20</v>
      </c>
    </row>
    <row r="242" spans="1:10" ht="26.1" customHeight="1">
      <c r="A242" s="202" t="s">
        <v>30</v>
      </c>
      <c r="B242" s="202" t="s">
        <v>655</v>
      </c>
      <c r="C242" s="202" t="s">
        <v>12</v>
      </c>
      <c r="D242" s="200" t="s">
        <v>656</v>
      </c>
      <c r="E242" s="201" t="s">
        <v>499</v>
      </c>
      <c r="F242" s="201"/>
      <c r="G242" s="202" t="s">
        <v>40</v>
      </c>
      <c r="H242" s="203">
        <v>0.49</v>
      </c>
      <c r="I242" s="204">
        <v>7.34</v>
      </c>
      <c r="J242" s="204">
        <v>3.59</v>
      </c>
    </row>
    <row r="243" spans="1:10" ht="39" customHeight="1">
      <c r="A243" s="202" t="s">
        <v>30</v>
      </c>
      <c r="B243" s="202" t="s">
        <v>657</v>
      </c>
      <c r="C243" s="202" t="s">
        <v>12</v>
      </c>
      <c r="D243" s="200" t="s">
        <v>658</v>
      </c>
      <c r="E243" s="201" t="s">
        <v>499</v>
      </c>
      <c r="F243" s="201"/>
      <c r="G243" s="202" t="s">
        <v>52</v>
      </c>
      <c r="H243" s="203">
        <v>1.7999999999999999E-2</v>
      </c>
      <c r="I243" s="204">
        <v>345.4</v>
      </c>
      <c r="J243" s="204">
        <v>6.21</v>
      </c>
    </row>
    <row r="244" spans="1:10" ht="26.1" customHeight="1">
      <c r="A244" s="207" t="s">
        <v>36</v>
      </c>
      <c r="B244" s="207" t="s">
        <v>659</v>
      </c>
      <c r="C244" s="207" t="s">
        <v>12</v>
      </c>
      <c r="D244" s="205" t="s">
        <v>660</v>
      </c>
      <c r="E244" s="206" t="s">
        <v>37</v>
      </c>
      <c r="F244" s="206"/>
      <c r="G244" s="207" t="s">
        <v>104</v>
      </c>
      <c r="H244" s="208">
        <v>6.0000000000000001E-3</v>
      </c>
      <c r="I244" s="209">
        <v>7.23</v>
      </c>
      <c r="J244" s="209">
        <v>0.04</v>
      </c>
    </row>
    <row r="245" spans="1:10" ht="39" customHeight="1">
      <c r="A245" s="207" t="s">
        <v>36</v>
      </c>
      <c r="B245" s="207" t="s">
        <v>661</v>
      </c>
      <c r="C245" s="207" t="s">
        <v>12</v>
      </c>
      <c r="D245" s="205" t="s">
        <v>662</v>
      </c>
      <c r="E245" s="206" t="s">
        <v>37</v>
      </c>
      <c r="F245" s="206"/>
      <c r="G245" s="207" t="s">
        <v>25</v>
      </c>
      <c r="H245" s="208">
        <v>6</v>
      </c>
      <c r="I245" s="209">
        <v>0.17</v>
      </c>
      <c r="J245" s="209">
        <v>1.02</v>
      </c>
    </row>
    <row r="246" spans="1:10">
      <c r="A246" s="217"/>
      <c r="B246" s="217"/>
      <c r="C246" s="217"/>
      <c r="D246" s="210"/>
      <c r="E246" s="210" t="s">
        <v>41</v>
      </c>
      <c r="F246" s="211">
        <v>6.44</v>
      </c>
      <c r="G246" s="210" t="s">
        <v>42</v>
      </c>
      <c r="H246" s="211">
        <v>0</v>
      </c>
      <c r="I246" s="210" t="s">
        <v>43</v>
      </c>
      <c r="J246" s="211">
        <v>6.44</v>
      </c>
    </row>
    <row r="247" spans="1:10">
      <c r="A247" s="217"/>
      <c r="B247" s="217"/>
      <c r="C247" s="217"/>
      <c r="D247" s="210"/>
      <c r="E247" s="210" t="s">
        <v>44</v>
      </c>
      <c r="F247" s="211">
        <v>6.9</v>
      </c>
      <c r="G247" s="210"/>
      <c r="H247" s="212" t="s">
        <v>45</v>
      </c>
      <c r="I247" s="212"/>
      <c r="J247" s="211">
        <v>41.71</v>
      </c>
    </row>
    <row r="248" spans="1:10" ht="50.1" customHeight="1" thickBot="1">
      <c r="A248" s="229"/>
      <c r="B248" s="229"/>
      <c r="C248" s="229"/>
      <c r="D248" s="213"/>
      <c r="E248" s="213"/>
      <c r="F248" s="213"/>
      <c r="G248" s="213" t="s">
        <v>46</v>
      </c>
      <c r="H248" s="214">
        <v>43.9</v>
      </c>
      <c r="I248" s="213" t="s">
        <v>47</v>
      </c>
      <c r="J248" s="215">
        <v>1831.06</v>
      </c>
    </row>
    <row r="249" spans="1:10" ht="0.95" customHeight="1" thickTop="1">
      <c r="A249" s="231"/>
      <c r="B249" s="231"/>
      <c r="C249" s="231"/>
      <c r="D249" s="216"/>
      <c r="E249" s="216"/>
      <c r="F249" s="216"/>
      <c r="G249" s="216"/>
      <c r="H249" s="216"/>
      <c r="I249" s="216"/>
      <c r="J249" s="216"/>
    </row>
    <row r="250" spans="1:10" ht="18" customHeight="1">
      <c r="A250" s="194" t="s">
        <v>663</v>
      </c>
      <c r="B250" s="194" t="s">
        <v>4</v>
      </c>
      <c r="C250" s="194" t="s">
        <v>5</v>
      </c>
      <c r="D250" s="191" t="s">
        <v>6</v>
      </c>
      <c r="E250" s="193" t="s">
        <v>27</v>
      </c>
      <c r="F250" s="193"/>
      <c r="G250" s="194" t="s">
        <v>7</v>
      </c>
      <c r="H250" s="192" t="s">
        <v>8</v>
      </c>
      <c r="I250" s="192" t="s">
        <v>9</v>
      </c>
      <c r="J250" s="192" t="s">
        <v>28</v>
      </c>
    </row>
    <row r="251" spans="1:10" ht="26.1" customHeight="1">
      <c r="A251" s="197" t="s">
        <v>29</v>
      </c>
      <c r="B251" s="197" t="s">
        <v>664</v>
      </c>
      <c r="C251" s="197" t="s">
        <v>12</v>
      </c>
      <c r="D251" s="195" t="s">
        <v>665</v>
      </c>
      <c r="E251" s="196" t="s">
        <v>499</v>
      </c>
      <c r="F251" s="196"/>
      <c r="G251" s="197" t="s">
        <v>16</v>
      </c>
      <c r="H251" s="198">
        <v>1</v>
      </c>
      <c r="I251" s="199">
        <v>20.2</v>
      </c>
      <c r="J251" s="199">
        <v>20.2</v>
      </c>
    </row>
    <row r="252" spans="1:10" ht="51.95" customHeight="1">
      <c r="A252" s="202" t="s">
        <v>30</v>
      </c>
      <c r="B252" s="202" t="s">
        <v>651</v>
      </c>
      <c r="C252" s="202" t="s">
        <v>12</v>
      </c>
      <c r="D252" s="200" t="s">
        <v>652</v>
      </c>
      <c r="E252" s="201" t="s">
        <v>492</v>
      </c>
      <c r="F252" s="201"/>
      <c r="G252" s="202" t="s">
        <v>52</v>
      </c>
      <c r="H252" s="203">
        <v>1.9E-3</v>
      </c>
      <c r="I252" s="204">
        <v>408.11</v>
      </c>
      <c r="J252" s="204">
        <v>0.77</v>
      </c>
    </row>
    <row r="253" spans="1:10" ht="24" customHeight="1">
      <c r="A253" s="202" t="s">
        <v>30</v>
      </c>
      <c r="B253" s="202" t="s">
        <v>574</v>
      </c>
      <c r="C253" s="202" t="s">
        <v>12</v>
      </c>
      <c r="D253" s="200" t="s">
        <v>575</v>
      </c>
      <c r="E253" s="201" t="s">
        <v>492</v>
      </c>
      <c r="F253" s="201"/>
      <c r="G253" s="202" t="s">
        <v>33</v>
      </c>
      <c r="H253" s="203">
        <v>5.6000000000000001E-2</v>
      </c>
      <c r="I253" s="204">
        <v>19.45</v>
      </c>
      <c r="J253" s="204">
        <v>1.08</v>
      </c>
    </row>
    <row r="254" spans="1:10" ht="24" customHeight="1">
      <c r="A254" s="202" t="s">
        <v>30</v>
      </c>
      <c r="B254" s="202" t="s">
        <v>34</v>
      </c>
      <c r="C254" s="202" t="s">
        <v>12</v>
      </c>
      <c r="D254" s="200" t="s">
        <v>35</v>
      </c>
      <c r="E254" s="201" t="s">
        <v>492</v>
      </c>
      <c r="F254" s="201"/>
      <c r="G254" s="202" t="s">
        <v>33</v>
      </c>
      <c r="H254" s="203">
        <v>8.8999999999999996E-2</v>
      </c>
      <c r="I254" s="204">
        <v>15.22</v>
      </c>
      <c r="J254" s="204">
        <v>1.35</v>
      </c>
    </row>
    <row r="255" spans="1:10" ht="26.1" customHeight="1">
      <c r="A255" s="202" t="s">
        <v>30</v>
      </c>
      <c r="B255" s="202" t="s">
        <v>653</v>
      </c>
      <c r="C255" s="202" t="s">
        <v>12</v>
      </c>
      <c r="D255" s="200" t="s">
        <v>654</v>
      </c>
      <c r="E255" s="201" t="s">
        <v>499</v>
      </c>
      <c r="F255" s="201"/>
      <c r="G255" s="202" t="s">
        <v>13</v>
      </c>
      <c r="H255" s="203">
        <v>4.2000000000000003E-2</v>
      </c>
      <c r="I255" s="204">
        <v>117.67</v>
      </c>
      <c r="J255" s="204">
        <v>4.9400000000000004</v>
      </c>
    </row>
    <row r="256" spans="1:10" ht="26.1" customHeight="1">
      <c r="A256" s="202" t="s">
        <v>30</v>
      </c>
      <c r="B256" s="202" t="s">
        <v>655</v>
      </c>
      <c r="C256" s="202" t="s">
        <v>12</v>
      </c>
      <c r="D256" s="200" t="s">
        <v>656</v>
      </c>
      <c r="E256" s="201" t="s">
        <v>499</v>
      </c>
      <c r="F256" s="201"/>
      <c r="G256" s="202" t="s">
        <v>40</v>
      </c>
      <c r="H256" s="203">
        <v>0.49</v>
      </c>
      <c r="I256" s="204">
        <v>7.34</v>
      </c>
      <c r="J256" s="204">
        <v>3.59</v>
      </c>
    </row>
    <row r="257" spans="1:10" ht="39" customHeight="1">
      <c r="A257" s="202" t="s">
        <v>30</v>
      </c>
      <c r="B257" s="202" t="s">
        <v>666</v>
      </c>
      <c r="C257" s="202" t="s">
        <v>12</v>
      </c>
      <c r="D257" s="200" t="s">
        <v>667</v>
      </c>
      <c r="E257" s="201" t="s">
        <v>499</v>
      </c>
      <c r="F257" s="201"/>
      <c r="G257" s="202" t="s">
        <v>52</v>
      </c>
      <c r="H257" s="203">
        <v>2.1000000000000001E-2</v>
      </c>
      <c r="I257" s="204">
        <v>353.31</v>
      </c>
      <c r="J257" s="204">
        <v>7.41</v>
      </c>
    </row>
    <row r="258" spans="1:10" ht="26.1" customHeight="1">
      <c r="A258" s="207" t="s">
        <v>36</v>
      </c>
      <c r="B258" s="207" t="s">
        <v>659</v>
      </c>
      <c r="C258" s="207" t="s">
        <v>12</v>
      </c>
      <c r="D258" s="205" t="s">
        <v>660</v>
      </c>
      <c r="E258" s="206" t="s">
        <v>37</v>
      </c>
      <c r="F258" s="206"/>
      <c r="G258" s="207" t="s">
        <v>104</v>
      </c>
      <c r="H258" s="208">
        <v>6.0000000000000001E-3</v>
      </c>
      <c r="I258" s="209">
        <v>7.23</v>
      </c>
      <c r="J258" s="209">
        <v>0.04</v>
      </c>
    </row>
    <row r="259" spans="1:10" ht="39" customHeight="1">
      <c r="A259" s="207" t="s">
        <v>36</v>
      </c>
      <c r="B259" s="207" t="s">
        <v>661</v>
      </c>
      <c r="C259" s="207" t="s">
        <v>12</v>
      </c>
      <c r="D259" s="205" t="s">
        <v>662</v>
      </c>
      <c r="E259" s="206" t="s">
        <v>37</v>
      </c>
      <c r="F259" s="206"/>
      <c r="G259" s="207" t="s">
        <v>25</v>
      </c>
      <c r="H259" s="208">
        <v>6</v>
      </c>
      <c r="I259" s="209">
        <v>0.17</v>
      </c>
      <c r="J259" s="209">
        <v>1.02</v>
      </c>
    </row>
    <row r="260" spans="1:10">
      <c r="A260" s="217"/>
      <c r="B260" s="217"/>
      <c r="C260" s="217"/>
      <c r="D260" s="210"/>
      <c r="E260" s="210" t="s">
        <v>41</v>
      </c>
      <c r="F260" s="211">
        <v>3.83</v>
      </c>
      <c r="G260" s="210" t="s">
        <v>42</v>
      </c>
      <c r="H260" s="211">
        <v>0</v>
      </c>
      <c r="I260" s="210" t="s">
        <v>43</v>
      </c>
      <c r="J260" s="211">
        <v>3.83</v>
      </c>
    </row>
    <row r="261" spans="1:10">
      <c r="A261" s="217"/>
      <c r="B261" s="217"/>
      <c r="C261" s="217"/>
      <c r="D261" s="210"/>
      <c r="E261" s="210" t="s">
        <v>44</v>
      </c>
      <c r="F261" s="211">
        <v>4</v>
      </c>
      <c r="G261" s="210"/>
      <c r="H261" s="212" t="s">
        <v>45</v>
      </c>
      <c r="I261" s="212"/>
      <c r="J261" s="211">
        <v>24.2</v>
      </c>
    </row>
    <row r="262" spans="1:10" ht="50.1" customHeight="1" thickBot="1">
      <c r="A262" s="229"/>
      <c r="B262" s="229"/>
      <c r="C262" s="229"/>
      <c r="D262" s="213"/>
      <c r="E262" s="213"/>
      <c r="F262" s="213"/>
      <c r="G262" s="213" t="s">
        <v>46</v>
      </c>
      <c r="H262" s="214">
        <v>84.36</v>
      </c>
      <c r="I262" s="213" t="s">
        <v>47</v>
      </c>
      <c r="J262" s="215">
        <v>2041.51</v>
      </c>
    </row>
    <row r="263" spans="1:10" ht="0.95" customHeight="1" thickTop="1">
      <c r="A263" s="231"/>
      <c r="B263" s="231"/>
      <c r="C263" s="231"/>
      <c r="D263" s="216"/>
      <c r="E263" s="216"/>
      <c r="F263" s="216"/>
      <c r="G263" s="216"/>
      <c r="H263" s="216"/>
      <c r="I263" s="216"/>
      <c r="J263" s="216"/>
    </row>
    <row r="264" spans="1:10" ht="18" customHeight="1">
      <c r="A264" s="194" t="s">
        <v>668</v>
      </c>
      <c r="B264" s="194" t="s">
        <v>4</v>
      </c>
      <c r="C264" s="194" t="s">
        <v>5</v>
      </c>
      <c r="D264" s="191" t="s">
        <v>6</v>
      </c>
      <c r="E264" s="193" t="s">
        <v>27</v>
      </c>
      <c r="F264" s="193"/>
      <c r="G264" s="194" t="s">
        <v>7</v>
      </c>
      <c r="H264" s="192" t="s">
        <v>8</v>
      </c>
      <c r="I264" s="192" t="s">
        <v>9</v>
      </c>
      <c r="J264" s="192" t="s">
        <v>28</v>
      </c>
    </row>
    <row r="265" spans="1:10" ht="26.1" customHeight="1">
      <c r="A265" s="197" t="s">
        <v>29</v>
      </c>
      <c r="B265" s="197" t="s">
        <v>669</v>
      </c>
      <c r="C265" s="197" t="s">
        <v>12</v>
      </c>
      <c r="D265" s="195" t="s">
        <v>295</v>
      </c>
      <c r="E265" s="196" t="s">
        <v>499</v>
      </c>
      <c r="F265" s="196"/>
      <c r="G265" s="197" t="s">
        <v>16</v>
      </c>
      <c r="H265" s="198">
        <v>1</v>
      </c>
      <c r="I265" s="199">
        <v>19.7</v>
      </c>
      <c r="J265" s="199">
        <v>19.7</v>
      </c>
    </row>
    <row r="266" spans="1:10" ht="51.95" customHeight="1">
      <c r="A266" s="202" t="s">
        <v>30</v>
      </c>
      <c r="B266" s="202" t="s">
        <v>651</v>
      </c>
      <c r="C266" s="202" t="s">
        <v>12</v>
      </c>
      <c r="D266" s="200" t="s">
        <v>652</v>
      </c>
      <c r="E266" s="201" t="s">
        <v>492</v>
      </c>
      <c r="F266" s="201"/>
      <c r="G266" s="202" t="s">
        <v>52</v>
      </c>
      <c r="H266" s="203">
        <v>1.9E-3</v>
      </c>
      <c r="I266" s="204">
        <v>408.11</v>
      </c>
      <c r="J266" s="204">
        <v>0.77</v>
      </c>
    </row>
    <row r="267" spans="1:10" ht="24" customHeight="1">
      <c r="A267" s="202" t="s">
        <v>30</v>
      </c>
      <c r="B267" s="202" t="s">
        <v>574</v>
      </c>
      <c r="C267" s="202" t="s">
        <v>12</v>
      </c>
      <c r="D267" s="200" t="s">
        <v>575</v>
      </c>
      <c r="E267" s="201" t="s">
        <v>492</v>
      </c>
      <c r="F267" s="201"/>
      <c r="G267" s="202" t="s">
        <v>33</v>
      </c>
      <c r="H267" s="203">
        <v>5.0999999999999997E-2</v>
      </c>
      <c r="I267" s="204">
        <v>19.45</v>
      </c>
      <c r="J267" s="204">
        <v>0.99</v>
      </c>
    </row>
    <row r="268" spans="1:10" ht="24" customHeight="1">
      <c r="A268" s="202" t="s">
        <v>30</v>
      </c>
      <c r="B268" s="202" t="s">
        <v>34</v>
      </c>
      <c r="C268" s="202" t="s">
        <v>12</v>
      </c>
      <c r="D268" s="200" t="s">
        <v>35</v>
      </c>
      <c r="E268" s="201" t="s">
        <v>492</v>
      </c>
      <c r="F268" s="201"/>
      <c r="G268" s="202" t="s">
        <v>33</v>
      </c>
      <c r="H268" s="203">
        <v>8.5999999999999993E-2</v>
      </c>
      <c r="I268" s="204">
        <v>15.22</v>
      </c>
      <c r="J268" s="204">
        <v>1.3</v>
      </c>
    </row>
    <row r="269" spans="1:10" ht="26.1" customHeight="1">
      <c r="A269" s="202" t="s">
        <v>30</v>
      </c>
      <c r="B269" s="202" t="s">
        <v>653</v>
      </c>
      <c r="C269" s="202" t="s">
        <v>12</v>
      </c>
      <c r="D269" s="200" t="s">
        <v>654</v>
      </c>
      <c r="E269" s="201" t="s">
        <v>499</v>
      </c>
      <c r="F269" s="201"/>
      <c r="G269" s="202" t="s">
        <v>13</v>
      </c>
      <c r="H269" s="203">
        <v>3.9E-2</v>
      </c>
      <c r="I269" s="204">
        <v>117.67</v>
      </c>
      <c r="J269" s="204">
        <v>4.58</v>
      </c>
    </row>
    <row r="270" spans="1:10" ht="26.1" customHeight="1">
      <c r="A270" s="202" t="s">
        <v>30</v>
      </c>
      <c r="B270" s="202" t="s">
        <v>655</v>
      </c>
      <c r="C270" s="202" t="s">
        <v>12</v>
      </c>
      <c r="D270" s="200" t="s">
        <v>656</v>
      </c>
      <c r="E270" s="201" t="s">
        <v>499</v>
      </c>
      <c r="F270" s="201"/>
      <c r="G270" s="202" t="s">
        <v>40</v>
      </c>
      <c r="H270" s="203">
        <v>0.49</v>
      </c>
      <c r="I270" s="204">
        <v>7.34</v>
      </c>
      <c r="J270" s="204">
        <v>3.59</v>
      </c>
    </row>
    <row r="271" spans="1:10" ht="39" customHeight="1">
      <c r="A271" s="202" t="s">
        <v>30</v>
      </c>
      <c r="B271" s="202" t="s">
        <v>666</v>
      </c>
      <c r="C271" s="202" t="s">
        <v>12</v>
      </c>
      <c r="D271" s="200" t="s">
        <v>667</v>
      </c>
      <c r="E271" s="201" t="s">
        <v>499</v>
      </c>
      <c r="F271" s="201"/>
      <c r="G271" s="202" t="s">
        <v>52</v>
      </c>
      <c r="H271" s="203">
        <v>2.1000000000000001E-2</v>
      </c>
      <c r="I271" s="204">
        <v>353.31</v>
      </c>
      <c r="J271" s="204">
        <v>7.41</v>
      </c>
    </row>
    <row r="272" spans="1:10" ht="26.1" customHeight="1">
      <c r="A272" s="207" t="s">
        <v>36</v>
      </c>
      <c r="B272" s="207" t="s">
        <v>659</v>
      </c>
      <c r="C272" s="207" t="s">
        <v>12</v>
      </c>
      <c r="D272" s="205" t="s">
        <v>660</v>
      </c>
      <c r="E272" s="206" t="s">
        <v>37</v>
      </c>
      <c r="F272" s="206"/>
      <c r="G272" s="207" t="s">
        <v>104</v>
      </c>
      <c r="H272" s="208">
        <v>6.0000000000000001E-3</v>
      </c>
      <c r="I272" s="209">
        <v>7.23</v>
      </c>
      <c r="J272" s="209">
        <v>0.04</v>
      </c>
    </row>
    <row r="273" spans="1:10" ht="39" customHeight="1">
      <c r="A273" s="207" t="s">
        <v>36</v>
      </c>
      <c r="B273" s="207" t="s">
        <v>661</v>
      </c>
      <c r="C273" s="207" t="s">
        <v>12</v>
      </c>
      <c r="D273" s="205" t="s">
        <v>662</v>
      </c>
      <c r="E273" s="206" t="s">
        <v>37</v>
      </c>
      <c r="F273" s="206"/>
      <c r="G273" s="207" t="s">
        <v>25</v>
      </c>
      <c r="H273" s="208">
        <v>6</v>
      </c>
      <c r="I273" s="209">
        <v>0.17</v>
      </c>
      <c r="J273" s="209">
        <v>1.02</v>
      </c>
    </row>
    <row r="274" spans="1:10">
      <c r="A274" s="217"/>
      <c r="B274" s="217"/>
      <c r="C274" s="217"/>
      <c r="D274" s="210"/>
      <c r="E274" s="210" t="s">
        <v>41</v>
      </c>
      <c r="F274" s="211">
        <v>3.67</v>
      </c>
      <c r="G274" s="210" t="s">
        <v>42</v>
      </c>
      <c r="H274" s="211">
        <v>0</v>
      </c>
      <c r="I274" s="210" t="s">
        <v>43</v>
      </c>
      <c r="J274" s="211">
        <v>3.67</v>
      </c>
    </row>
    <row r="275" spans="1:10">
      <c r="A275" s="217"/>
      <c r="B275" s="217"/>
      <c r="C275" s="217"/>
      <c r="D275" s="210"/>
      <c r="E275" s="210" t="s">
        <v>44</v>
      </c>
      <c r="F275" s="211">
        <v>3.91</v>
      </c>
      <c r="G275" s="210"/>
      <c r="H275" s="212" t="s">
        <v>45</v>
      </c>
      <c r="I275" s="212"/>
      <c r="J275" s="211">
        <v>23.61</v>
      </c>
    </row>
    <row r="276" spans="1:10" ht="50.1" customHeight="1" thickBot="1">
      <c r="A276" s="229"/>
      <c r="B276" s="229"/>
      <c r="C276" s="229"/>
      <c r="D276" s="213"/>
      <c r="E276" s="213"/>
      <c r="F276" s="213"/>
      <c r="G276" s="213" t="s">
        <v>46</v>
      </c>
      <c r="H276" s="214">
        <v>84.36</v>
      </c>
      <c r="I276" s="213" t="s">
        <v>47</v>
      </c>
      <c r="J276" s="215">
        <v>1991.73</v>
      </c>
    </row>
    <row r="277" spans="1:10" ht="0.95" customHeight="1" thickTop="1">
      <c r="A277" s="231"/>
      <c r="B277" s="231"/>
      <c r="C277" s="231"/>
      <c r="D277" s="216"/>
      <c r="E277" s="216"/>
      <c r="F277" s="216"/>
      <c r="G277" s="216"/>
      <c r="H277" s="216"/>
      <c r="I277" s="216"/>
      <c r="J277" s="216"/>
    </row>
    <row r="278" spans="1:10" ht="24" customHeight="1">
      <c r="A278" s="230" t="s">
        <v>57</v>
      </c>
      <c r="B278" s="230"/>
      <c r="C278" s="230"/>
      <c r="D278" s="187" t="s">
        <v>297</v>
      </c>
      <c r="E278" s="187"/>
      <c r="F278" s="188"/>
      <c r="G278" s="188"/>
      <c r="H278" s="189"/>
      <c r="I278" s="187"/>
      <c r="J278" s="190">
        <v>64749.34</v>
      </c>
    </row>
    <row r="279" spans="1:10" ht="18" customHeight="1">
      <c r="A279" s="194" t="s">
        <v>670</v>
      </c>
      <c r="B279" s="194" t="s">
        <v>4</v>
      </c>
      <c r="C279" s="194" t="s">
        <v>5</v>
      </c>
      <c r="D279" s="191" t="s">
        <v>6</v>
      </c>
      <c r="E279" s="193" t="s">
        <v>27</v>
      </c>
      <c r="F279" s="193"/>
      <c r="G279" s="194" t="s">
        <v>7</v>
      </c>
      <c r="H279" s="192" t="s">
        <v>8</v>
      </c>
      <c r="I279" s="192" t="s">
        <v>9</v>
      </c>
      <c r="J279" s="192" t="s">
        <v>28</v>
      </c>
    </row>
    <row r="280" spans="1:10" ht="51.95" customHeight="1">
      <c r="A280" s="197" t="s">
        <v>29</v>
      </c>
      <c r="B280" s="197" t="s">
        <v>671</v>
      </c>
      <c r="C280" s="197" t="s">
        <v>12</v>
      </c>
      <c r="D280" s="195" t="s">
        <v>299</v>
      </c>
      <c r="E280" s="196" t="s">
        <v>499</v>
      </c>
      <c r="F280" s="196"/>
      <c r="G280" s="197" t="s">
        <v>13</v>
      </c>
      <c r="H280" s="198">
        <v>1</v>
      </c>
      <c r="I280" s="199">
        <v>128.74</v>
      </c>
      <c r="J280" s="199">
        <v>128.74</v>
      </c>
    </row>
    <row r="281" spans="1:10" ht="39" customHeight="1">
      <c r="A281" s="202" t="s">
        <v>30</v>
      </c>
      <c r="B281" s="202" t="s">
        <v>672</v>
      </c>
      <c r="C281" s="202" t="s">
        <v>12</v>
      </c>
      <c r="D281" s="200" t="s">
        <v>673</v>
      </c>
      <c r="E281" s="201" t="s">
        <v>499</v>
      </c>
      <c r="F281" s="201"/>
      <c r="G281" s="202" t="s">
        <v>52</v>
      </c>
      <c r="H281" s="203">
        <v>4.3999999999999997E-2</v>
      </c>
      <c r="I281" s="204">
        <v>559.71</v>
      </c>
      <c r="J281" s="204">
        <v>24.62</v>
      </c>
    </row>
    <row r="282" spans="1:10" ht="24" customHeight="1">
      <c r="A282" s="202" t="s">
        <v>30</v>
      </c>
      <c r="B282" s="202" t="s">
        <v>31</v>
      </c>
      <c r="C282" s="202" t="s">
        <v>12</v>
      </c>
      <c r="D282" s="200" t="s">
        <v>32</v>
      </c>
      <c r="E282" s="201" t="s">
        <v>492</v>
      </c>
      <c r="F282" s="201"/>
      <c r="G282" s="202" t="s">
        <v>33</v>
      </c>
      <c r="H282" s="203">
        <v>0.501</v>
      </c>
      <c r="I282" s="204">
        <v>19.05</v>
      </c>
      <c r="J282" s="204">
        <v>9.5399999999999991</v>
      </c>
    </row>
    <row r="283" spans="1:10" ht="24" customHeight="1">
      <c r="A283" s="202" t="s">
        <v>30</v>
      </c>
      <c r="B283" s="202" t="s">
        <v>34</v>
      </c>
      <c r="C283" s="202" t="s">
        <v>12</v>
      </c>
      <c r="D283" s="200" t="s">
        <v>35</v>
      </c>
      <c r="E283" s="201" t="s">
        <v>492</v>
      </c>
      <c r="F283" s="201"/>
      <c r="G283" s="202" t="s">
        <v>33</v>
      </c>
      <c r="H283" s="203">
        <v>0.35399999999999998</v>
      </c>
      <c r="I283" s="204">
        <v>15.22</v>
      </c>
      <c r="J283" s="204">
        <v>5.38</v>
      </c>
    </row>
    <row r="284" spans="1:10" ht="26.1" customHeight="1">
      <c r="A284" s="202" t="s">
        <v>30</v>
      </c>
      <c r="B284" s="202" t="s">
        <v>674</v>
      </c>
      <c r="C284" s="202" t="s">
        <v>12</v>
      </c>
      <c r="D284" s="200" t="s">
        <v>675</v>
      </c>
      <c r="E284" s="201" t="s">
        <v>499</v>
      </c>
      <c r="F284" s="201"/>
      <c r="G284" s="202" t="s">
        <v>16</v>
      </c>
      <c r="H284" s="203">
        <v>0.97</v>
      </c>
      <c r="I284" s="204">
        <v>17.739999999999998</v>
      </c>
      <c r="J284" s="204">
        <v>17.2</v>
      </c>
    </row>
    <row r="285" spans="1:10" ht="39" customHeight="1">
      <c r="A285" s="202" t="s">
        <v>30</v>
      </c>
      <c r="B285" s="202" t="s">
        <v>676</v>
      </c>
      <c r="C285" s="202" t="s">
        <v>12</v>
      </c>
      <c r="D285" s="200" t="s">
        <v>677</v>
      </c>
      <c r="E285" s="201" t="s">
        <v>499</v>
      </c>
      <c r="F285" s="201"/>
      <c r="G285" s="202" t="s">
        <v>40</v>
      </c>
      <c r="H285" s="203">
        <v>0.99099999999999999</v>
      </c>
      <c r="I285" s="204">
        <v>11.28</v>
      </c>
      <c r="J285" s="204">
        <v>11.17</v>
      </c>
    </row>
    <row r="286" spans="1:10" ht="39" customHeight="1">
      <c r="A286" s="207" t="s">
        <v>36</v>
      </c>
      <c r="B286" s="207" t="s">
        <v>678</v>
      </c>
      <c r="C286" s="207" t="s">
        <v>12</v>
      </c>
      <c r="D286" s="205" t="s">
        <v>679</v>
      </c>
      <c r="E286" s="206" t="s">
        <v>37</v>
      </c>
      <c r="F286" s="206"/>
      <c r="G286" s="207" t="s">
        <v>13</v>
      </c>
      <c r="H286" s="208">
        <v>1</v>
      </c>
      <c r="I286" s="209">
        <v>38.130000000000003</v>
      </c>
      <c r="J286" s="209">
        <v>38.130000000000003</v>
      </c>
    </row>
    <row r="287" spans="1:10" ht="39" customHeight="1">
      <c r="A287" s="207" t="s">
        <v>36</v>
      </c>
      <c r="B287" s="207" t="s">
        <v>680</v>
      </c>
      <c r="C287" s="207" t="s">
        <v>12</v>
      </c>
      <c r="D287" s="205" t="s">
        <v>681</v>
      </c>
      <c r="E287" s="206" t="s">
        <v>37</v>
      </c>
      <c r="F287" s="206"/>
      <c r="G287" s="207" t="s">
        <v>16</v>
      </c>
      <c r="H287" s="208">
        <v>1.87</v>
      </c>
      <c r="I287" s="209">
        <v>11.72</v>
      </c>
      <c r="J287" s="209">
        <v>21.91</v>
      </c>
    </row>
    <row r="288" spans="1:10" ht="26.1" customHeight="1">
      <c r="A288" s="207" t="s">
        <v>36</v>
      </c>
      <c r="B288" s="207" t="s">
        <v>682</v>
      </c>
      <c r="C288" s="207" t="s">
        <v>12</v>
      </c>
      <c r="D288" s="205" t="s">
        <v>683</v>
      </c>
      <c r="E288" s="206" t="s">
        <v>37</v>
      </c>
      <c r="F288" s="206"/>
      <c r="G288" s="207" t="s">
        <v>40</v>
      </c>
      <c r="H288" s="208">
        <v>0.04</v>
      </c>
      <c r="I288" s="209">
        <v>19.84</v>
      </c>
      <c r="J288" s="209">
        <v>0.79</v>
      </c>
    </row>
    <row r="289" spans="1:10">
      <c r="A289" s="217"/>
      <c r="B289" s="217"/>
      <c r="C289" s="217"/>
      <c r="D289" s="210"/>
      <c r="E289" s="210" t="s">
        <v>41</v>
      </c>
      <c r="F289" s="211">
        <v>18.350000000000001</v>
      </c>
      <c r="G289" s="210" t="s">
        <v>42</v>
      </c>
      <c r="H289" s="211">
        <v>0</v>
      </c>
      <c r="I289" s="210" t="s">
        <v>43</v>
      </c>
      <c r="J289" s="211">
        <v>18.350000000000001</v>
      </c>
    </row>
    <row r="290" spans="1:10">
      <c r="A290" s="217"/>
      <c r="B290" s="217"/>
      <c r="C290" s="217"/>
      <c r="D290" s="210"/>
      <c r="E290" s="210" t="s">
        <v>44</v>
      </c>
      <c r="F290" s="211">
        <v>25.55</v>
      </c>
      <c r="G290" s="210"/>
      <c r="H290" s="212" t="s">
        <v>45</v>
      </c>
      <c r="I290" s="212"/>
      <c r="J290" s="211">
        <v>154.29</v>
      </c>
    </row>
    <row r="291" spans="1:10" ht="50.1" customHeight="1" thickBot="1">
      <c r="A291" s="229"/>
      <c r="B291" s="229"/>
      <c r="C291" s="229"/>
      <c r="D291" s="213"/>
      <c r="E291" s="213"/>
      <c r="F291" s="213"/>
      <c r="G291" s="213" t="s">
        <v>46</v>
      </c>
      <c r="H291" s="214">
        <v>419.66</v>
      </c>
      <c r="I291" s="213" t="s">
        <v>47</v>
      </c>
      <c r="J291" s="215">
        <v>64749.34</v>
      </c>
    </row>
    <row r="292" spans="1:10" ht="0.95" customHeight="1" thickTop="1">
      <c r="A292" s="231"/>
      <c r="B292" s="231"/>
      <c r="C292" s="231"/>
      <c r="D292" s="216"/>
      <c r="E292" s="216"/>
      <c r="F292" s="216"/>
      <c r="G292" s="216"/>
      <c r="H292" s="216"/>
      <c r="I292" s="216"/>
      <c r="J292" s="216"/>
    </row>
    <row r="293" spans="1:10" ht="24" customHeight="1">
      <c r="A293" s="230" t="s">
        <v>58</v>
      </c>
      <c r="B293" s="230"/>
      <c r="C293" s="230"/>
      <c r="D293" s="187" t="s">
        <v>220</v>
      </c>
      <c r="E293" s="187"/>
      <c r="F293" s="188"/>
      <c r="G293" s="188"/>
      <c r="H293" s="189"/>
      <c r="I293" s="187"/>
      <c r="J293" s="190">
        <v>91359.01</v>
      </c>
    </row>
    <row r="294" spans="1:10" ht="24" customHeight="1">
      <c r="A294" s="230" t="s">
        <v>59</v>
      </c>
      <c r="B294" s="230"/>
      <c r="C294" s="230"/>
      <c r="D294" s="187" t="s">
        <v>302</v>
      </c>
      <c r="E294" s="187"/>
      <c r="F294" s="188"/>
      <c r="G294" s="188"/>
      <c r="H294" s="189"/>
      <c r="I294" s="187"/>
      <c r="J294" s="190">
        <v>7029.48</v>
      </c>
    </row>
    <row r="295" spans="1:10" ht="18" customHeight="1">
      <c r="A295" s="194" t="s">
        <v>684</v>
      </c>
      <c r="B295" s="194" t="s">
        <v>4</v>
      </c>
      <c r="C295" s="194" t="s">
        <v>5</v>
      </c>
      <c r="D295" s="191" t="s">
        <v>6</v>
      </c>
      <c r="E295" s="193" t="s">
        <v>27</v>
      </c>
      <c r="F295" s="193"/>
      <c r="G295" s="194" t="s">
        <v>7</v>
      </c>
      <c r="H295" s="192" t="s">
        <v>8</v>
      </c>
      <c r="I295" s="192" t="s">
        <v>9</v>
      </c>
      <c r="J295" s="192" t="s">
        <v>28</v>
      </c>
    </row>
    <row r="296" spans="1:10" ht="39" customHeight="1">
      <c r="A296" s="197" t="s">
        <v>29</v>
      </c>
      <c r="B296" s="197" t="s">
        <v>685</v>
      </c>
      <c r="C296" s="197" t="s">
        <v>305</v>
      </c>
      <c r="D296" s="195" t="s">
        <v>686</v>
      </c>
      <c r="E296" s="196" t="s">
        <v>687</v>
      </c>
      <c r="F296" s="196"/>
      <c r="G296" s="197" t="s">
        <v>13</v>
      </c>
      <c r="H296" s="198">
        <v>1</v>
      </c>
      <c r="I296" s="199">
        <v>133.4</v>
      </c>
      <c r="J296" s="199">
        <v>133.4</v>
      </c>
    </row>
    <row r="297" spans="1:10" ht="24" customHeight="1">
      <c r="A297" s="207" t="s">
        <v>36</v>
      </c>
      <c r="B297" s="207" t="s">
        <v>688</v>
      </c>
      <c r="C297" s="207" t="s">
        <v>305</v>
      </c>
      <c r="D297" s="205" t="s">
        <v>689</v>
      </c>
      <c r="E297" s="206" t="s">
        <v>56</v>
      </c>
      <c r="F297" s="206"/>
      <c r="G297" s="207" t="s">
        <v>33</v>
      </c>
      <c r="H297" s="208">
        <v>2.25</v>
      </c>
      <c r="I297" s="209">
        <v>17.96</v>
      </c>
      <c r="J297" s="209">
        <v>40.409999999999997</v>
      </c>
    </row>
    <row r="298" spans="1:10" ht="24" customHeight="1">
      <c r="A298" s="207" t="s">
        <v>36</v>
      </c>
      <c r="B298" s="207" t="s">
        <v>690</v>
      </c>
      <c r="C298" s="207" t="s">
        <v>305</v>
      </c>
      <c r="D298" s="205" t="s">
        <v>691</v>
      </c>
      <c r="E298" s="206" t="s">
        <v>56</v>
      </c>
      <c r="F298" s="206"/>
      <c r="G298" s="207" t="s">
        <v>33</v>
      </c>
      <c r="H298" s="208">
        <v>1.294</v>
      </c>
      <c r="I298" s="209">
        <v>13.34</v>
      </c>
      <c r="J298" s="209">
        <v>17.260000000000002</v>
      </c>
    </row>
    <row r="299" spans="1:10" ht="24" customHeight="1">
      <c r="A299" s="207" t="s">
        <v>36</v>
      </c>
      <c r="B299" s="207" t="s">
        <v>692</v>
      </c>
      <c r="C299" s="207" t="s">
        <v>305</v>
      </c>
      <c r="D299" s="205" t="s">
        <v>693</v>
      </c>
      <c r="E299" s="206" t="s">
        <v>37</v>
      </c>
      <c r="F299" s="206"/>
      <c r="G299" s="207" t="s">
        <v>52</v>
      </c>
      <c r="H299" s="208">
        <v>8.6E-3</v>
      </c>
      <c r="I299" s="209">
        <v>110.6</v>
      </c>
      <c r="J299" s="209">
        <v>0.95</v>
      </c>
    </row>
    <row r="300" spans="1:10" ht="24" customHeight="1">
      <c r="A300" s="207" t="s">
        <v>36</v>
      </c>
      <c r="B300" s="207" t="s">
        <v>694</v>
      </c>
      <c r="C300" s="207" t="s">
        <v>305</v>
      </c>
      <c r="D300" s="205" t="s">
        <v>695</v>
      </c>
      <c r="E300" s="206" t="s">
        <v>37</v>
      </c>
      <c r="F300" s="206"/>
      <c r="G300" s="207" t="s">
        <v>40</v>
      </c>
      <c r="H300" s="208">
        <v>3.4449000000000001</v>
      </c>
      <c r="I300" s="209">
        <v>0.46</v>
      </c>
      <c r="J300" s="209">
        <v>1.58</v>
      </c>
    </row>
    <row r="301" spans="1:10" ht="26.1" customHeight="1">
      <c r="A301" s="207" t="s">
        <v>36</v>
      </c>
      <c r="B301" s="207" t="s">
        <v>696</v>
      </c>
      <c r="C301" s="207" t="s">
        <v>305</v>
      </c>
      <c r="D301" s="205" t="s">
        <v>697</v>
      </c>
      <c r="E301" s="206" t="s">
        <v>37</v>
      </c>
      <c r="F301" s="206"/>
      <c r="G301" s="207" t="s">
        <v>25</v>
      </c>
      <c r="H301" s="208">
        <v>5.81</v>
      </c>
      <c r="I301" s="209">
        <v>12.6</v>
      </c>
      <c r="J301" s="209">
        <v>73.2</v>
      </c>
    </row>
    <row r="302" spans="1:10">
      <c r="A302" s="217"/>
      <c r="B302" s="217"/>
      <c r="C302" s="217"/>
      <c r="D302" s="210"/>
      <c r="E302" s="210" t="s">
        <v>41</v>
      </c>
      <c r="F302" s="211">
        <v>57.67</v>
      </c>
      <c r="G302" s="210" t="s">
        <v>42</v>
      </c>
      <c r="H302" s="211">
        <v>0</v>
      </c>
      <c r="I302" s="210" t="s">
        <v>43</v>
      </c>
      <c r="J302" s="211">
        <v>57.67</v>
      </c>
    </row>
    <row r="303" spans="1:10">
      <c r="A303" s="217"/>
      <c r="B303" s="217"/>
      <c r="C303" s="217"/>
      <c r="D303" s="210"/>
      <c r="E303" s="210" t="s">
        <v>44</v>
      </c>
      <c r="F303" s="211">
        <v>26.47</v>
      </c>
      <c r="G303" s="210"/>
      <c r="H303" s="212" t="s">
        <v>45</v>
      </c>
      <c r="I303" s="212"/>
      <c r="J303" s="211">
        <v>159.87</v>
      </c>
    </row>
    <row r="304" spans="1:10" ht="50.1" customHeight="1" thickBot="1">
      <c r="A304" s="229"/>
      <c r="B304" s="229"/>
      <c r="C304" s="229"/>
      <c r="D304" s="213"/>
      <c r="E304" s="213"/>
      <c r="F304" s="213"/>
      <c r="G304" s="213" t="s">
        <v>46</v>
      </c>
      <c r="H304" s="214">
        <v>43.97</v>
      </c>
      <c r="I304" s="213" t="s">
        <v>47</v>
      </c>
      <c r="J304" s="215">
        <v>7029.48</v>
      </c>
    </row>
    <row r="305" spans="1:10" ht="0.95" customHeight="1" thickTop="1">
      <c r="A305" s="231"/>
      <c r="B305" s="231"/>
      <c r="C305" s="231"/>
      <c r="D305" s="216"/>
      <c r="E305" s="216"/>
      <c r="F305" s="216"/>
      <c r="G305" s="216"/>
      <c r="H305" s="216"/>
      <c r="I305" s="216"/>
      <c r="J305" s="216"/>
    </row>
    <row r="306" spans="1:10" ht="24" customHeight="1">
      <c r="A306" s="230" t="s">
        <v>103</v>
      </c>
      <c r="B306" s="230"/>
      <c r="C306" s="230"/>
      <c r="D306" s="187" t="s">
        <v>307</v>
      </c>
      <c r="E306" s="187"/>
      <c r="F306" s="188"/>
      <c r="G306" s="188"/>
      <c r="H306" s="189"/>
      <c r="I306" s="187"/>
      <c r="J306" s="190">
        <v>84329.53</v>
      </c>
    </row>
    <row r="307" spans="1:10" ht="18" customHeight="1">
      <c r="A307" s="194" t="s">
        <v>698</v>
      </c>
      <c r="B307" s="194" t="s">
        <v>4</v>
      </c>
      <c r="C307" s="194" t="s">
        <v>5</v>
      </c>
      <c r="D307" s="191" t="s">
        <v>6</v>
      </c>
      <c r="E307" s="193" t="s">
        <v>27</v>
      </c>
      <c r="F307" s="193"/>
      <c r="G307" s="194" t="s">
        <v>7</v>
      </c>
      <c r="H307" s="192" t="s">
        <v>8</v>
      </c>
      <c r="I307" s="192" t="s">
        <v>9</v>
      </c>
      <c r="J307" s="192" t="s">
        <v>28</v>
      </c>
    </row>
    <row r="308" spans="1:10" ht="65.099999999999994" customHeight="1">
      <c r="A308" s="197" t="s">
        <v>29</v>
      </c>
      <c r="B308" s="197" t="s">
        <v>699</v>
      </c>
      <c r="C308" s="197" t="s">
        <v>12</v>
      </c>
      <c r="D308" s="195" t="s">
        <v>309</v>
      </c>
      <c r="E308" s="196" t="s">
        <v>700</v>
      </c>
      <c r="F308" s="196"/>
      <c r="G308" s="197" t="s">
        <v>13</v>
      </c>
      <c r="H308" s="198">
        <v>1</v>
      </c>
      <c r="I308" s="199">
        <v>57.41</v>
      </c>
      <c r="J308" s="199">
        <v>57.41</v>
      </c>
    </row>
    <row r="309" spans="1:10" ht="51.95" customHeight="1">
      <c r="A309" s="202" t="s">
        <v>30</v>
      </c>
      <c r="B309" s="202" t="s">
        <v>701</v>
      </c>
      <c r="C309" s="202" t="s">
        <v>12</v>
      </c>
      <c r="D309" s="200" t="s">
        <v>702</v>
      </c>
      <c r="E309" s="201" t="s">
        <v>492</v>
      </c>
      <c r="F309" s="201"/>
      <c r="G309" s="202" t="s">
        <v>52</v>
      </c>
      <c r="H309" s="203">
        <v>9.7999999999999997E-3</v>
      </c>
      <c r="I309" s="204">
        <v>528.35</v>
      </c>
      <c r="J309" s="204">
        <v>5.17</v>
      </c>
    </row>
    <row r="310" spans="1:10" ht="24" customHeight="1">
      <c r="A310" s="202" t="s">
        <v>30</v>
      </c>
      <c r="B310" s="202" t="s">
        <v>574</v>
      </c>
      <c r="C310" s="202" t="s">
        <v>12</v>
      </c>
      <c r="D310" s="200" t="s">
        <v>575</v>
      </c>
      <c r="E310" s="201" t="s">
        <v>492</v>
      </c>
      <c r="F310" s="201"/>
      <c r="G310" s="202" t="s">
        <v>33</v>
      </c>
      <c r="H310" s="203">
        <v>1.37</v>
      </c>
      <c r="I310" s="204">
        <v>19.45</v>
      </c>
      <c r="J310" s="204">
        <v>26.64</v>
      </c>
    </row>
    <row r="311" spans="1:10" ht="24" customHeight="1">
      <c r="A311" s="202" t="s">
        <v>30</v>
      </c>
      <c r="B311" s="202" t="s">
        <v>34</v>
      </c>
      <c r="C311" s="202" t="s">
        <v>12</v>
      </c>
      <c r="D311" s="200" t="s">
        <v>35</v>
      </c>
      <c r="E311" s="201" t="s">
        <v>492</v>
      </c>
      <c r="F311" s="201"/>
      <c r="G311" s="202" t="s">
        <v>33</v>
      </c>
      <c r="H311" s="203">
        <v>0.68500000000000005</v>
      </c>
      <c r="I311" s="204">
        <v>15.22</v>
      </c>
      <c r="J311" s="204">
        <v>10.42</v>
      </c>
    </row>
    <row r="312" spans="1:10" ht="39" customHeight="1">
      <c r="A312" s="207" t="s">
        <v>36</v>
      </c>
      <c r="B312" s="207" t="s">
        <v>703</v>
      </c>
      <c r="C312" s="207" t="s">
        <v>12</v>
      </c>
      <c r="D312" s="205" t="s">
        <v>704</v>
      </c>
      <c r="E312" s="206" t="s">
        <v>37</v>
      </c>
      <c r="F312" s="206"/>
      <c r="G312" s="207" t="s">
        <v>16</v>
      </c>
      <c r="H312" s="208">
        <v>0.42</v>
      </c>
      <c r="I312" s="209">
        <v>1.6</v>
      </c>
      <c r="J312" s="209">
        <v>0.67</v>
      </c>
    </row>
    <row r="313" spans="1:10" ht="24" customHeight="1">
      <c r="A313" s="207" t="s">
        <v>36</v>
      </c>
      <c r="B313" s="207" t="s">
        <v>705</v>
      </c>
      <c r="C313" s="207" t="s">
        <v>12</v>
      </c>
      <c r="D313" s="205" t="s">
        <v>706</v>
      </c>
      <c r="E313" s="206" t="s">
        <v>37</v>
      </c>
      <c r="F313" s="206"/>
      <c r="G313" s="207" t="s">
        <v>707</v>
      </c>
      <c r="H313" s="208">
        <v>5.0000000000000001E-3</v>
      </c>
      <c r="I313" s="209">
        <v>34.25</v>
      </c>
      <c r="J313" s="209">
        <v>0.17</v>
      </c>
    </row>
    <row r="314" spans="1:10" ht="26.1" customHeight="1">
      <c r="A314" s="207" t="s">
        <v>36</v>
      </c>
      <c r="B314" s="207" t="s">
        <v>708</v>
      </c>
      <c r="C314" s="207" t="s">
        <v>12</v>
      </c>
      <c r="D314" s="205" t="s">
        <v>709</v>
      </c>
      <c r="E314" s="206" t="s">
        <v>37</v>
      </c>
      <c r="F314" s="206"/>
      <c r="G314" s="207" t="s">
        <v>53</v>
      </c>
      <c r="H314" s="208">
        <v>2.793E-2</v>
      </c>
      <c r="I314" s="209">
        <v>513.5</v>
      </c>
      <c r="J314" s="209">
        <v>14.34</v>
      </c>
    </row>
    <row r="315" spans="1:10">
      <c r="A315" s="217"/>
      <c r="B315" s="217"/>
      <c r="C315" s="217"/>
      <c r="D315" s="210"/>
      <c r="E315" s="210" t="s">
        <v>41</v>
      </c>
      <c r="F315" s="211">
        <v>29.85</v>
      </c>
      <c r="G315" s="210" t="s">
        <v>42</v>
      </c>
      <c r="H315" s="211">
        <v>0</v>
      </c>
      <c r="I315" s="210" t="s">
        <v>43</v>
      </c>
      <c r="J315" s="211">
        <v>29.85</v>
      </c>
    </row>
    <row r="316" spans="1:10">
      <c r="A316" s="217"/>
      <c r="B316" s="217"/>
      <c r="C316" s="217"/>
      <c r="D316" s="210"/>
      <c r="E316" s="210" t="s">
        <v>44</v>
      </c>
      <c r="F316" s="211">
        <v>11.39</v>
      </c>
      <c r="G316" s="210"/>
      <c r="H316" s="212" t="s">
        <v>45</v>
      </c>
      <c r="I316" s="212"/>
      <c r="J316" s="211">
        <v>68.8</v>
      </c>
    </row>
    <row r="317" spans="1:10" ht="50.1" customHeight="1" thickBot="1">
      <c r="A317" s="229"/>
      <c r="B317" s="229"/>
      <c r="C317" s="229"/>
      <c r="D317" s="213"/>
      <c r="E317" s="213"/>
      <c r="F317" s="213"/>
      <c r="G317" s="213" t="s">
        <v>46</v>
      </c>
      <c r="H317" s="214">
        <v>1225.72</v>
      </c>
      <c r="I317" s="213" t="s">
        <v>47</v>
      </c>
      <c r="J317" s="215">
        <v>84329.53</v>
      </c>
    </row>
    <row r="318" spans="1:10" ht="0.95" customHeight="1" thickTop="1">
      <c r="A318" s="231"/>
      <c r="B318" s="231"/>
      <c r="C318" s="231"/>
      <c r="D318" s="216"/>
      <c r="E318" s="216"/>
      <c r="F318" s="216"/>
      <c r="G318" s="216"/>
      <c r="H318" s="216"/>
      <c r="I318" s="216"/>
      <c r="J318" s="216"/>
    </row>
    <row r="319" spans="1:10" ht="24" customHeight="1">
      <c r="A319" s="230" t="s">
        <v>99</v>
      </c>
      <c r="B319" s="230"/>
      <c r="C319" s="230"/>
      <c r="D319" s="187" t="s">
        <v>221</v>
      </c>
      <c r="E319" s="187"/>
      <c r="F319" s="188"/>
      <c r="G319" s="188"/>
      <c r="H319" s="189"/>
      <c r="I319" s="187"/>
      <c r="J319" s="190">
        <v>75133.7</v>
      </c>
    </row>
    <row r="320" spans="1:10" ht="24" customHeight="1">
      <c r="A320" s="230" t="s">
        <v>105</v>
      </c>
      <c r="B320" s="230"/>
      <c r="C320" s="230"/>
      <c r="D320" s="187" t="s">
        <v>312</v>
      </c>
      <c r="E320" s="187"/>
      <c r="F320" s="188"/>
      <c r="G320" s="188"/>
      <c r="H320" s="189"/>
      <c r="I320" s="187"/>
      <c r="J320" s="190">
        <v>27659.62</v>
      </c>
    </row>
    <row r="321" spans="1:10" ht="18" customHeight="1">
      <c r="A321" s="194" t="s">
        <v>710</v>
      </c>
      <c r="B321" s="194" t="s">
        <v>4</v>
      </c>
      <c r="C321" s="194" t="s">
        <v>5</v>
      </c>
      <c r="D321" s="191" t="s">
        <v>6</v>
      </c>
      <c r="E321" s="193" t="s">
        <v>27</v>
      </c>
      <c r="F321" s="193"/>
      <c r="G321" s="194" t="s">
        <v>7</v>
      </c>
      <c r="H321" s="192" t="s">
        <v>8</v>
      </c>
      <c r="I321" s="192" t="s">
        <v>9</v>
      </c>
      <c r="J321" s="192" t="s">
        <v>28</v>
      </c>
    </row>
    <row r="322" spans="1:10" ht="65.099999999999994" customHeight="1">
      <c r="A322" s="197" t="s">
        <v>29</v>
      </c>
      <c r="B322" s="197" t="s">
        <v>711</v>
      </c>
      <c r="C322" s="197" t="s">
        <v>12</v>
      </c>
      <c r="D322" s="195" t="s">
        <v>712</v>
      </c>
      <c r="E322" s="196" t="s">
        <v>509</v>
      </c>
      <c r="F322" s="196"/>
      <c r="G322" s="197" t="s">
        <v>25</v>
      </c>
      <c r="H322" s="198">
        <v>1</v>
      </c>
      <c r="I322" s="199">
        <v>850.55</v>
      </c>
      <c r="J322" s="199">
        <v>850.55</v>
      </c>
    </row>
    <row r="323" spans="1:10" ht="39" customHeight="1">
      <c r="A323" s="202" t="s">
        <v>30</v>
      </c>
      <c r="B323" s="202" t="s">
        <v>713</v>
      </c>
      <c r="C323" s="202" t="s">
        <v>12</v>
      </c>
      <c r="D323" s="200" t="s">
        <v>714</v>
      </c>
      <c r="E323" s="201" t="s">
        <v>509</v>
      </c>
      <c r="F323" s="201"/>
      <c r="G323" s="202" t="s">
        <v>16</v>
      </c>
      <c r="H323" s="203">
        <v>10.199999999999999</v>
      </c>
      <c r="I323" s="204">
        <v>8.5299999999999994</v>
      </c>
      <c r="J323" s="204">
        <v>87</v>
      </c>
    </row>
    <row r="324" spans="1:10" ht="39" customHeight="1">
      <c r="A324" s="202" t="s">
        <v>30</v>
      </c>
      <c r="B324" s="202" t="s">
        <v>715</v>
      </c>
      <c r="C324" s="202" t="s">
        <v>12</v>
      </c>
      <c r="D324" s="200" t="s">
        <v>716</v>
      </c>
      <c r="E324" s="201" t="s">
        <v>509</v>
      </c>
      <c r="F324" s="201"/>
      <c r="G324" s="202" t="s">
        <v>25</v>
      </c>
      <c r="H324" s="203">
        <v>1</v>
      </c>
      <c r="I324" s="204">
        <v>297.13</v>
      </c>
      <c r="J324" s="204">
        <v>297.13</v>
      </c>
    </row>
    <row r="325" spans="1:10" ht="39" customHeight="1">
      <c r="A325" s="202" t="s">
        <v>30</v>
      </c>
      <c r="B325" s="202" t="s">
        <v>717</v>
      </c>
      <c r="C325" s="202" t="s">
        <v>12</v>
      </c>
      <c r="D325" s="200" t="s">
        <v>718</v>
      </c>
      <c r="E325" s="201" t="s">
        <v>509</v>
      </c>
      <c r="F325" s="201"/>
      <c r="G325" s="202" t="s">
        <v>25</v>
      </c>
      <c r="H325" s="203">
        <v>1</v>
      </c>
      <c r="I325" s="204">
        <v>347.38</v>
      </c>
      <c r="J325" s="204">
        <v>347.38</v>
      </c>
    </row>
    <row r="326" spans="1:10" ht="39" customHeight="1">
      <c r="A326" s="202" t="s">
        <v>30</v>
      </c>
      <c r="B326" s="202" t="s">
        <v>719</v>
      </c>
      <c r="C326" s="202" t="s">
        <v>12</v>
      </c>
      <c r="D326" s="200" t="s">
        <v>720</v>
      </c>
      <c r="E326" s="201" t="s">
        <v>509</v>
      </c>
      <c r="F326" s="201"/>
      <c r="G326" s="202" t="s">
        <v>25</v>
      </c>
      <c r="H326" s="203">
        <v>1</v>
      </c>
      <c r="I326" s="204">
        <v>119.04</v>
      </c>
      <c r="J326" s="204">
        <v>119.04</v>
      </c>
    </row>
    <row r="327" spans="1:10">
      <c r="A327" s="217"/>
      <c r="B327" s="217"/>
      <c r="C327" s="217"/>
      <c r="D327" s="210"/>
      <c r="E327" s="210" t="s">
        <v>41</v>
      </c>
      <c r="F327" s="211">
        <v>163.43</v>
      </c>
      <c r="G327" s="210" t="s">
        <v>42</v>
      </c>
      <c r="H327" s="211">
        <v>0</v>
      </c>
      <c r="I327" s="210" t="s">
        <v>43</v>
      </c>
      <c r="J327" s="211">
        <v>163.43</v>
      </c>
    </row>
    <row r="328" spans="1:10">
      <c r="A328" s="217"/>
      <c r="B328" s="217"/>
      <c r="C328" s="217"/>
      <c r="D328" s="210"/>
      <c r="E328" s="210" t="s">
        <v>44</v>
      </c>
      <c r="F328" s="211">
        <v>168.83</v>
      </c>
      <c r="G328" s="210"/>
      <c r="H328" s="212" t="s">
        <v>45</v>
      </c>
      <c r="I328" s="212"/>
      <c r="J328" s="211">
        <v>1019.38</v>
      </c>
    </row>
    <row r="329" spans="1:10" ht="50.1" customHeight="1" thickBot="1">
      <c r="A329" s="229"/>
      <c r="B329" s="229"/>
      <c r="C329" s="229"/>
      <c r="D329" s="213"/>
      <c r="E329" s="213"/>
      <c r="F329" s="213"/>
      <c r="G329" s="213" t="s">
        <v>46</v>
      </c>
      <c r="H329" s="214">
        <v>14</v>
      </c>
      <c r="I329" s="213" t="s">
        <v>47</v>
      </c>
      <c r="J329" s="215">
        <v>14271.32</v>
      </c>
    </row>
    <row r="330" spans="1:10" ht="0.95" customHeight="1" thickTop="1">
      <c r="A330" s="231"/>
      <c r="B330" s="231"/>
      <c r="C330" s="231"/>
      <c r="D330" s="216"/>
      <c r="E330" s="216"/>
      <c r="F330" s="216"/>
      <c r="G330" s="216"/>
      <c r="H330" s="216"/>
      <c r="I330" s="216"/>
      <c r="J330" s="216"/>
    </row>
    <row r="331" spans="1:10" ht="18" customHeight="1">
      <c r="A331" s="194" t="s">
        <v>721</v>
      </c>
      <c r="B331" s="194" t="s">
        <v>4</v>
      </c>
      <c r="C331" s="194" t="s">
        <v>5</v>
      </c>
      <c r="D331" s="191" t="s">
        <v>6</v>
      </c>
      <c r="E331" s="193" t="s">
        <v>27</v>
      </c>
      <c r="F331" s="193"/>
      <c r="G331" s="194" t="s">
        <v>7</v>
      </c>
      <c r="H331" s="192" t="s">
        <v>8</v>
      </c>
      <c r="I331" s="192" t="s">
        <v>9</v>
      </c>
      <c r="J331" s="192" t="s">
        <v>28</v>
      </c>
    </row>
    <row r="332" spans="1:10" ht="65.099999999999994" customHeight="1">
      <c r="A332" s="197" t="s">
        <v>29</v>
      </c>
      <c r="B332" s="197" t="s">
        <v>722</v>
      </c>
      <c r="C332" s="197" t="s">
        <v>12</v>
      </c>
      <c r="D332" s="195" t="s">
        <v>316</v>
      </c>
      <c r="E332" s="196" t="s">
        <v>509</v>
      </c>
      <c r="F332" s="196"/>
      <c r="G332" s="197" t="s">
        <v>25</v>
      </c>
      <c r="H332" s="198">
        <v>1</v>
      </c>
      <c r="I332" s="199">
        <v>826.95</v>
      </c>
      <c r="J332" s="199">
        <v>826.95</v>
      </c>
    </row>
    <row r="333" spans="1:10" ht="39" customHeight="1">
      <c r="A333" s="202" t="s">
        <v>30</v>
      </c>
      <c r="B333" s="202" t="s">
        <v>713</v>
      </c>
      <c r="C333" s="202" t="s">
        <v>12</v>
      </c>
      <c r="D333" s="200" t="s">
        <v>714</v>
      </c>
      <c r="E333" s="201" t="s">
        <v>509</v>
      </c>
      <c r="F333" s="201"/>
      <c r="G333" s="202" t="s">
        <v>16</v>
      </c>
      <c r="H333" s="203">
        <v>10</v>
      </c>
      <c r="I333" s="204">
        <v>8.5299999999999994</v>
      </c>
      <c r="J333" s="204">
        <v>85.3</v>
      </c>
    </row>
    <row r="334" spans="1:10" ht="39" customHeight="1">
      <c r="A334" s="202" t="s">
        <v>30</v>
      </c>
      <c r="B334" s="202" t="s">
        <v>715</v>
      </c>
      <c r="C334" s="202" t="s">
        <v>12</v>
      </c>
      <c r="D334" s="200" t="s">
        <v>716</v>
      </c>
      <c r="E334" s="201" t="s">
        <v>509</v>
      </c>
      <c r="F334" s="201"/>
      <c r="G334" s="202" t="s">
        <v>25</v>
      </c>
      <c r="H334" s="203">
        <v>1</v>
      </c>
      <c r="I334" s="204">
        <v>297.13</v>
      </c>
      <c r="J334" s="204">
        <v>297.13</v>
      </c>
    </row>
    <row r="335" spans="1:10" ht="39" customHeight="1">
      <c r="A335" s="202" t="s">
        <v>30</v>
      </c>
      <c r="B335" s="202" t="s">
        <v>719</v>
      </c>
      <c r="C335" s="202" t="s">
        <v>12</v>
      </c>
      <c r="D335" s="200" t="s">
        <v>720</v>
      </c>
      <c r="E335" s="201" t="s">
        <v>509</v>
      </c>
      <c r="F335" s="201"/>
      <c r="G335" s="202" t="s">
        <v>25</v>
      </c>
      <c r="H335" s="203">
        <v>1</v>
      </c>
      <c r="I335" s="204">
        <v>119.04</v>
      </c>
      <c r="J335" s="204">
        <v>119.04</v>
      </c>
    </row>
    <row r="336" spans="1:10" ht="39" customHeight="1">
      <c r="A336" s="202" t="s">
        <v>30</v>
      </c>
      <c r="B336" s="202" t="s">
        <v>723</v>
      </c>
      <c r="C336" s="202" t="s">
        <v>12</v>
      </c>
      <c r="D336" s="200" t="s">
        <v>724</v>
      </c>
      <c r="E336" s="201" t="s">
        <v>509</v>
      </c>
      <c r="F336" s="201"/>
      <c r="G336" s="202" t="s">
        <v>25</v>
      </c>
      <c r="H336" s="203">
        <v>1</v>
      </c>
      <c r="I336" s="204">
        <v>325.48</v>
      </c>
      <c r="J336" s="204">
        <v>325.48</v>
      </c>
    </row>
    <row r="337" spans="1:10">
      <c r="A337" s="217"/>
      <c r="B337" s="217"/>
      <c r="C337" s="217"/>
      <c r="D337" s="210"/>
      <c r="E337" s="210" t="s">
        <v>41</v>
      </c>
      <c r="F337" s="211">
        <v>160.52000000000001</v>
      </c>
      <c r="G337" s="210" t="s">
        <v>42</v>
      </c>
      <c r="H337" s="211">
        <v>0</v>
      </c>
      <c r="I337" s="210" t="s">
        <v>43</v>
      </c>
      <c r="J337" s="211">
        <v>160.52000000000001</v>
      </c>
    </row>
    <row r="338" spans="1:10">
      <c r="A338" s="217"/>
      <c r="B338" s="217"/>
      <c r="C338" s="217"/>
      <c r="D338" s="210"/>
      <c r="E338" s="210" t="s">
        <v>44</v>
      </c>
      <c r="F338" s="211">
        <v>164.14</v>
      </c>
      <c r="G338" s="210"/>
      <c r="H338" s="212" t="s">
        <v>45</v>
      </c>
      <c r="I338" s="212"/>
      <c r="J338" s="211">
        <v>991.09</v>
      </c>
    </row>
    <row r="339" spans="1:10" ht="50.1" customHeight="1" thickBot="1">
      <c r="A339" s="229"/>
      <c r="B339" s="229"/>
      <c r="C339" s="229"/>
      <c r="D339" s="213"/>
      <c r="E339" s="213"/>
      <c r="F339" s="213"/>
      <c r="G339" s="213" t="s">
        <v>46</v>
      </c>
      <c r="H339" s="214">
        <v>8</v>
      </c>
      <c r="I339" s="213" t="s">
        <v>47</v>
      </c>
      <c r="J339" s="215">
        <v>7928.72</v>
      </c>
    </row>
    <row r="340" spans="1:10" ht="0.95" customHeight="1" thickTop="1">
      <c r="A340" s="231"/>
      <c r="B340" s="231"/>
      <c r="C340" s="231"/>
      <c r="D340" s="216"/>
      <c r="E340" s="216"/>
      <c r="F340" s="216"/>
      <c r="G340" s="216"/>
      <c r="H340" s="216"/>
      <c r="I340" s="216"/>
      <c r="J340" s="216"/>
    </row>
    <row r="341" spans="1:10" ht="18" customHeight="1">
      <c r="A341" s="194" t="s">
        <v>725</v>
      </c>
      <c r="B341" s="194" t="s">
        <v>4</v>
      </c>
      <c r="C341" s="194" t="s">
        <v>5</v>
      </c>
      <c r="D341" s="191" t="s">
        <v>6</v>
      </c>
      <c r="E341" s="193" t="s">
        <v>27</v>
      </c>
      <c r="F341" s="193"/>
      <c r="G341" s="194" t="s">
        <v>7</v>
      </c>
      <c r="H341" s="192" t="s">
        <v>8</v>
      </c>
      <c r="I341" s="192" t="s">
        <v>9</v>
      </c>
      <c r="J341" s="192" t="s">
        <v>28</v>
      </c>
    </row>
    <row r="342" spans="1:10" ht="65.099999999999994" customHeight="1">
      <c r="A342" s="197" t="s">
        <v>29</v>
      </c>
      <c r="B342" s="197" t="s">
        <v>726</v>
      </c>
      <c r="C342" s="197" t="s">
        <v>12</v>
      </c>
      <c r="D342" s="195" t="s">
        <v>318</v>
      </c>
      <c r="E342" s="196" t="s">
        <v>509</v>
      </c>
      <c r="F342" s="196"/>
      <c r="G342" s="197" t="s">
        <v>25</v>
      </c>
      <c r="H342" s="198">
        <v>1</v>
      </c>
      <c r="I342" s="199">
        <v>759.23</v>
      </c>
      <c r="J342" s="199">
        <v>759.23</v>
      </c>
    </row>
    <row r="343" spans="1:10" ht="39" customHeight="1">
      <c r="A343" s="202" t="s">
        <v>30</v>
      </c>
      <c r="B343" s="202" t="s">
        <v>713</v>
      </c>
      <c r="C343" s="202" t="s">
        <v>12</v>
      </c>
      <c r="D343" s="200" t="s">
        <v>714</v>
      </c>
      <c r="E343" s="201" t="s">
        <v>509</v>
      </c>
      <c r="F343" s="201"/>
      <c r="G343" s="202" t="s">
        <v>16</v>
      </c>
      <c r="H343" s="203">
        <v>9.8000000000000007</v>
      </c>
      <c r="I343" s="204">
        <v>8.5299999999999994</v>
      </c>
      <c r="J343" s="204">
        <v>83.59</v>
      </c>
    </row>
    <row r="344" spans="1:10" ht="39" customHeight="1">
      <c r="A344" s="202" t="s">
        <v>30</v>
      </c>
      <c r="B344" s="202" t="s">
        <v>715</v>
      </c>
      <c r="C344" s="202" t="s">
        <v>12</v>
      </c>
      <c r="D344" s="200" t="s">
        <v>716</v>
      </c>
      <c r="E344" s="201" t="s">
        <v>509</v>
      </c>
      <c r="F344" s="201"/>
      <c r="G344" s="202" t="s">
        <v>25</v>
      </c>
      <c r="H344" s="203">
        <v>1</v>
      </c>
      <c r="I344" s="204">
        <v>297.13</v>
      </c>
      <c r="J344" s="204">
        <v>297.13</v>
      </c>
    </row>
    <row r="345" spans="1:10" ht="39" customHeight="1">
      <c r="A345" s="202" t="s">
        <v>30</v>
      </c>
      <c r="B345" s="202" t="s">
        <v>727</v>
      </c>
      <c r="C345" s="202" t="s">
        <v>12</v>
      </c>
      <c r="D345" s="200" t="s">
        <v>728</v>
      </c>
      <c r="E345" s="201" t="s">
        <v>509</v>
      </c>
      <c r="F345" s="201"/>
      <c r="G345" s="202" t="s">
        <v>25</v>
      </c>
      <c r="H345" s="203">
        <v>1</v>
      </c>
      <c r="I345" s="204">
        <v>274.3</v>
      </c>
      <c r="J345" s="204">
        <v>274.3</v>
      </c>
    </row>
    <row r="346" spans="1:10" ht="39" customHeight="1">
      <c r="A346" s="202" t="s">
        <v>30</v>
      </c>
      <c r="B346" s="202" t="s">
        <v>729</v>
      </c>
      <c r="C346" s="202" t="s">
        <v>12</v>
      </c>
      <c r="D346" s="200" t="s">
        <v>730</v>
      </c>
      <c r="E346" s="201" t="s">
        <v>509</v>
      </c>
      <c r="F346" s="201"/>
      <c r="G346" s="202" t="s">
        <v>25</v>
      </c>
      <c r="H346" s="203">
        <v>1</v>
      </c>
      <c r="I346" s="204">
        <v>104.21</v>
      </c>
      <c r="J346" s="204">
        <v>104.21</v>
      </c>
    </row>
    <row r="347" spans="1:10">
      <c r="A347" s="217"/>
      <c r="B347" s="217"/>
      <c r="C347" s="217"/>
      <c r="D347" s="210"/>
      <c r="E347" s="210" t="s">
        <v>41</v>
      </c>
      <c r="F347" s="211">
        <v>152.94</v>
      </c>
      <c r="G347" s="210" t="s">
        <v>42</v>
      </c>
      <c r="H347" s="211">
        <v>0</v>
      </c>
      <c r="I347" s="210" t="s">
        <v>43</v>
      </c>
      <c r="J347" s="211">
        <v>152.94</v>
      </c>
    </row>
    <row r="348" spans="1:10">
      <c r="A348" s="217"/>
      <c r="B348" s="217"/>
      <c r="C348" s="217"/>
      <c r="D348" s="210"/>
      <c r="E348" s="210" t="s">
        <v>44</v>
      </c>
      <c r="F348" s="211">
        <v>150.69999999999999</v>
      </c>
      <c r="G348" s="210"/>
      <c r="H348" s="212" t="s">
        <v>45</v>
      </c>
      <c r="I348" s="212"/>
      <c r="J348" s="211">
        <v>909.93</v>
      </c>
    </row>
    <row r="349" spans="1:10" ht="50.1" customHeight="1" thickBot="1">
      <c r="A349" s="229"/>
      <c r="B349" s="229"/>
      <c r="C349" s="229"/>
      <c r="D349" s="213"/>
      <c r="E349" s="213"/>
      <c r="F349" s="213"/>
      <c r="G349" s="213" t="s">
        <v>46</v>
      </c>
      <c r="H349" s="214">
        <v>6</v>
      </c>
      <c r="I349" s="213" t="s">
        <v>47</v>
      </c>
      <c r="J349" s="215">
        <v>5459.58</v>
      </c>
    </row>
    <row r="350" spans="1:10" ht="0.95" customHeight="1" thickTop="1">
      <c r="A350" s="231"/>
      <c r="B350" s="231"/>
      <c r="C350" s="231"/>
      <c r="D350" s="216"/>
      <c r="E350" s="216"/>
      <c r="F350" s="216"/>
      <c r="G350" s="216"/>
      <c r="H350" s="216"/>
      <c r="I350" s="216"/>
      <c r="J350" s="216"/>
    </row>
    <row r="351" spans="1:10" ht="24" customHeight="1">
      <c r="A351" s="230" t="s">
        <v>106</v>
      </c>
      <c r="B351" s="230"/>
      <c r="C351" s="230"/>
      <c r="D351" s="187" t="s">
        <v>320</v>
      </c>
      <c r="E351" s="187"/>
      <c r="F351" s="188"/>
      <c r="G351" s="188"/>
      <c r="H351" s="189"/>
      <c r="I351" s="187"/>
      <c r="J351" s="190">
        <v>17419.63</v>
      </c>
    </row>
    <row r="352" spans="1:10" ht="18" customHeight="1">
      <c r="A352" s="194" t="s">
        <v>731</v>
      </c>
      <c r="B352" s="194" t="s">
        <v>4</v>
      </c>
      <c r="C352" s="194" t="s">
        <v>5</v>
      </c>
      <c r="D352" s="191" t="s">
        <v>6</v>
      </c>
      <c r="E352" s="193" t="s">
        <v>27</v>
      </c>
      <c r="F352" s="193"/>
      <c r="G352" s="194" t="s">
        <v>7</v>
      </c>
      <c r="H352" s="192" t="s">
        <v>8</v>
      </c>
      <c r="I352" s="192" t="s">
        <v>9</v>
      </c>
      <c r="J352" s="192" t="s">
        <v>28</v>
      </c>
    </row>
    <row r="353" spans="1:10" ht="24" customHeight="1">
      <c r="A353" s="197" t="s">
        <v>29</v>
      </c>
      <c r="B353" s="197" t="s">
        <v>732</v>
      </c>
      <c r="C353" s="197" t="s">
        <v>323</v>
      </c>
      <c r="D353" s="195" t="s">
        <v>322</v>
      </c>
      <c r="E353" s="196" t="s">
        <v>733</v>
      </c>
      <c r="F353" s="196"/>
      <c r="G353" s="197" t="s">
        <v>13</v>
      </c>
      <c r="H353" s="198">
        <v>1</v>
      </c>
      <c r="I353" s="199">
        <v>879.89</v>
      </c>
      <c r="J353" s="199">
        <v>879.89</v>
      </c>
    </row>
    <row r="354" spans="1:10" ht="24" customHeight="1">
      <c r="A354" s="207" t="s">
        <v>36</v>
      </c>
      <c r="B354" s="207" t="s">
        <v>734</v>
      </c>
      <c r="C354" s="207" t="s">
        <v>323</v>
      </c>
      <c r="D354" s="205" t="s">
        <v>735</v>
      </c>
      <c r="E354" s="206" t="s">
        <v>37</v>
      </c>
      <c r="F354" s="206"/>
      <c r="G354" s="207" t="s">
        <v>13</v>
      </c>
      <c r="H354" s="208">
        <v>1.05</v>
      </c>
      <c r="I354" s="209">
        <v>754.28</v>
      </c>
      <c r="J354" s="209">
        <v>791.99</v>
      </c>
    </row>
    <row r="355" spans="1:10" ht="24" customHeight="1">
      <c r="A355" s="207" t="s">
        <v>36</v>
      </c>
      <c r="B355" s="207" t="s">
        <v>736</v>
      </c>
      <c r="C355" s="207" t="s">
        <v>323</v>
      </c>
      <c r="D355" s="205" t="s">
        <v>737</v>
      </c>
      <c r="E355" s="206" t="s">
        <v>56</v>
      </c>
      <c r="F355" s="206"/>
      <c r="G355" s="207" t="s">
        <v>33</v>
      </c>
      <c r="H355" s="208">
        <v>3.6429999999999998</v>
      </c>
      <c r="I355" s="209">
        <v>13.32</v>
      </c>
      <c r="J355" s="209">
        <v>48.52</v>
      </c>
    </row>
    <row r="356" spans="1:10" ht="24" customHeight="1">
      <c r="A356" s="207" t="s">
        <v>36</v>
      </c>
      <c r="B356" s="207" t="s">
        <v>738</v>
      </c>
      <c r="C356" s="207" t="s">
        <v>323</v>
      </c>
      <c r="D356" s="205" t="s">
        <v>739</v>
      </c>
      <c r="E356" s="206" t="s">
        <v>56</v>
      </c>
      <c r="F356" s="206"/>
      <c r="G356" s="207" t="s">
        <v>33</v>
      </c>
      <c r="H356" s="208">
        <v>3.6429999999999998</v>
      </c>
      <c r="I356" s="209">
        <v>10.81</v>
      </c>
      <c r="J356" s="209">
        <v>39.380000000000003</v>
      </c>
    </row>
    <row r="357" spans="1:10">
      <c r="A357" s="217"/>
      <c r="B357" s="217"/>
      <c r="C357" s="217"/>
      <c r="D357" s="210"/>
      <c r="E357" s="210" t="s">
        <v>41</v>
      </c>
      <c r="F357" s="211">
        <v>87.9</v>
      </c>
      <c r="G357" s="210" t="s">
        <v>42</v>
      </c>
      <c r="H357" s="211">
        <v>0</v>
      </c>
      <c r="I357" s="210" t="s">
        <v>43</v>
      </c>
      <c r="J357" s="211">
        <v>87.9</v>
      </c>
    </row>
    <row r="358" spans="1:10">
      <c r="A358" s="217"/>
      <c r="B358" s="217"/>
      <c r="C358" s="217"/>
      <c r="D358" s="210"/>
      <c r="E358" s="210" t="s">
        <v>44</v>
      </c>
      <c r="F358" s="211">
        <v>174.65</v>
      </c>
      <c r="G358" s="210"/>
      <c r="H358" s="212" t="s">
        <v>45</v>
      </c>
      <c r="I358" s="212"/>
      <c r="J358" s="211">
        <v>1054.54</v>
      </c>
    </row>
    <row r="359" spans="1:10" ht="50.1" customHeight="1" thickBot="1">
      <c r="A359" s="229"/>
      <c r="B359" s="229"/>
      <c r="C359" s="229"/>
      <c r="D359" s="213"/>
      <c r="E359" s="213"/>
      <c r="F359" s="213"/>
      <c r="G359" s="213" t="s">
        <v>46</v>
      </c>
      <c r="H359" s="214">
        <v>9.7200000000000006</v>
      </c>
      <c r="I359" s="213" t="s">
        <v>47</v>
      </c>
      <c r="J359" s="215">
        <v>10250.120000000001</v>
      </c>
    </row>
    <row r="360" spans="1:10" ht="0.95" customHeight="1" thickTop="1">
      <c r="A360" s="231"/>
      <c r="B360" s="231"/>
      <c r="C360" s="231"/>
      <c r="D360" s="216"/>
      <c r="E360" s="216"/>
      <c r="F360" s="216"/>
      <c r="G360" s="216"/>
      <c r="H360" s="216"/>
      <c r="I360" s="216"/>
      <c r="J360" s="216"/>
    </row>
    <row r="361" spans="1:10" ht="18" customHeight="1">
      <c r="A361" s="194" t="s">
        <v>740</v>
      </c>
      <c r="B361" s="194" t="s">
        <v>4</v>
      </c>
      <c r="C361" s="194" t="s">
        <v>5</v>
      </c>
      <c r="D361" s="191" t="s">
        <v>6</v>
      </c>
      <c r="E361" s="193" t="s">
        <v>27</v>
      </c>
      <c r="F361" s="193"/>
      <c r="G361" s="194" t="s">
        <v>7</v>
      </c>
      <c r="H361" s="192" t="s">
        <v>8</v>
      </c>
      <c r="I361" s="192" t="s">
        <v>9</v>
      </c>
      <c r="J361" s="192" t="s">
        <v>28</v>
      </c>
    </row>
    <row r="362" spans="1:10" ht="26.1" customHeight="1">
      <c r="A362" s="197" t="s">
        <v>29</v>
      </c>
      <c r="B362" s="197" t="s">
        <v>741</v>
      </c>
      <c r="C362" s="197" t="s">
        <v>326</v>
      </c>
      <c r="D362" s="195" t="s">
        <v>742</v>
      </c>
      <c r="E362" s="196">
        <v>1503</v>
      </c>
      <c r="F362" s="196"/>
      <c r="G362" s="197" t="s">
        <v>13</v>
      </c>
      <c r="H362" s="198">
        <v>1</v>
      </c>
      <c r="I362" s="199">
        <v>179.81</v>
      </c>
      <c r="J362" s="199">
        <v>179.81</v>
      </c>
    </row>
    <row r="363" spans="1:10" ht="24" customHeight="1">
      <c r="A363" s="207" t="s">
        <v>36</v>
      </c>
      <c r="B363" s="207" t="s">
        <v>743</v>
      </c>
      <c r="C363" s="207" t="s">
        <v>326</v>
      </c>
      <c r="D363" s="205" t="s">
        <v>744</v>
      </c>
      <c r="E363" s="206" t="s">
        <v>56</v>
      </c>
      <c r="F363" s="206"/>
      <c r="G363" s="207" t="s">
        <v>33</v>
      </c>
      <c r="H363" s="208">
        <v>0.6</v>
      </c>
      <c r="I363" s="209">
        <v>11.75</v>
      </c>
      <c r="J363" s="209">
        <v>7.05</v>
      </c>
    </row>
    <row r="364" spans="1:10" ht="24" customHeight="1">
      <c r="A364" s="207" t="s">
        <v>36</v>
      </c>
      <c r="B364" s="207" t="s">
        <v>745</v>
      </c>
      <c r="C364" s="207" t="s">
        <v>326</v>
      </c>
      <c r="D364" s="205" t="s">
        <v>746</v>
      </c>
      <c r="E364" s="206" t="s">
        <v>56</v>
      </c>
      <c r="F364" s="206"/>
      <c r="G364" s="207" t="s">
        <v>33</v>
      </c>
      <c r="H364" s="208">
        <v>0.6</v>
      </c>
      <c r="I364" s="209">
        <v>8.2799999999999994</v>
      </c>
      <c r="J364" s="209">
        <v>4.96</v>
      </c>
    </row>
    <row r="365" spans="1:10" ht="24" customHeight="1">
      <c r="A365" s="207" t="s">
        <v>36</v>
      </c>
      <c r="B365" s="207" t="s">
        <v>747</v>
      </c>
      <c r="C365" s="207" t="s">
        <v>326</v>
      </c>
      <c r="D365" s="205" t="s">
        <v>748</v>
      </c>
      <c r="E365" s="206" t="s">
        <v>37</v>
      </c>
      <c r="F365" s="206"/>
      <c r="G365" s="207" t="s">
        <v>13</v>
      </c>
      <c r="H365" s="208">
        <v>1</v>
      </c>
      <c r="I365" s="209">
        <v>167.8</v>
      </c>
      <c r="J365" s="209">
        <v>167.8</v>
      </c>
    </row>
    <row r="366" spans="1:10">
      <c r="A366" s="217"/>
      <c r="B366" s="217"/>
      <c r="C366" s="217"/>
      <c r="D366" s="210"/>
      <c r="E366" s="210" t="s">
        <v>41</v>
      </c>
      <c r="F366" s="211">
        <v>12.01</v>
      </c>
      <c r="G366" s="210" t="s">
        <v>42</v>
      </c>
      <c r="H366" s="211">
        <v>0</v>
      </c>
      <c r="I366" s="210" t="s">
        <v>43</v>
      </c>
      <c r="J366" s="211">
        <v>12.01</v>
      </c>
    </row>
    <row r="367" spans="1:10">
      <c r="A367" s="217"/>
      <c r="B367" s="217"/>
      <c r="C367" s="217"/>
      <c r="D367" s="210"/>
      <c r="E367" s="210" t="s">
        <v>44</v>
      </c>
      <c r="F367" s="211">
        <v>35.69</v>
      </c>
      <c r="G367" s="210"/>
      <c r="H367" s="212" t="s">
        <v>45</v>
      </c>
      <c r="I367" s="212"/>
      <c r="J367" s="211">
        <v>215.5</v>
      </c>
    </row>
    <row r="368" spans="1:10" ht="50.1" customHeight="1" thickBot="1">
      <c r="A368" s="229"/>
      <c r="B368" s="229"/>
      <c r="C368" s="229"/>
      <c r="D368" s="213"/>
      <c r="E368" s="213"/>
      <c r="F368" s="213"/>
      <c r="G368" s="213" t="s">
        <v>46</v>
      </c>
      <c r="H368" s="214">
        <v>17.850000000000001</v>
      </c>
      <c r="I368" s="213" t="s">
        <v>47</v>
      </c>
      <c r="J368" s="215">
        <v>3846.67</v>
      </c>
    </row>
    <row r="369" spans="1:10" ht="0.95" customHeight="1" thickTop="1">
      <c r="A369" s="231"/>
      <c r="B369" s="231"/>
      <c r="C369" s="231"/>
      <c r="D369" s="216"/>
      <c r="E369" s="216"/>
      <c r="F369" s="216"/>
      <c r="G369" s="216"/>
      <c r="H369" s="216"/>
      <c r="I369" s="216"/>
      <c r="J369" s="216"/>
    </row>
    <row r="370" spans="1:10" ht="18" customHeight="1">
      <c r="A370" s="194" t="s">
        <v>749</v>
      </c>
      <c r="B370" s="194" t="s">
        <v>4</v>
      </c>
      <c r="C370" s="194" t="s">
        <v>5</v>
      </c>
      <c r="D370" s="191" t="s">
        <v>6</v>
      </c>
      <c r="E370" s="193" t="s">
        <v>27</v>
      </c>
      <c r="F370" s="193"/>
      <c r="G370" s="194" t="s">
        <v>7</v>
      </c>
      <c r="H370" s="192" t="s">
        <v>8</v>
      </c>
      <c r="I370" s="192" t="s">
        <v>9</v>
      </c>
      <c r="J370" s="192" t="s">
        <v>28</v>
      </c>
    </row>
    <row r="371" spans="1:10" ht="26.1" customHeight="1">
      <c r="A371" s="197" t="s">
        <v>29</v>
      </c>
      <c r="B371" s="197" t="s">
        <v>750</v>
      </c>
      <c r="C371" s="197" t="s">
        <v>323</v>
      </c>
      <c r="D371" s="195" t="s">
        <v>328</v>
      </c>
      <c r="E371" s="196" t="s">
        <v>751</v>
      </c>
      <c r="F371" s="196"/>
      <c r="G371" s="197" t="s">
        <v>13</v>
      </c>
      <c r="H371" s="198">
        <v>1</v>
      </c>
      <c r="I371" s="199">
        <v>943.03</v>
      </c>
      <c r="J371" s="199">
        <v>943.03</v>
      </c>
    </row>
    <row r="372" spans="1:10" ht="26.1" customHeight="1">
      <c r="A372" s="207" t="s">
        <v>36</v>
      </c>
      <c r="B372" s="207" t="s">
        <v>752</v>
      </c>
      <c r="C372" s="207" t="s">
        <v>323</v>
      </c>
      <c r="D372" s="205" t="s">
        <v>753</v>
      </c>
      <c r="E372" s="206" t="s">
        <v>37</v>
      </c>
      <c r="F372" s="206"/>
      <c r="G372" s="207" t="s">
        <v>25</v>
      </c>
      <c r="H372" s="208">
        <v>1.2</v>
      </c>
      <c r="I372" s="209">
        <v>338.91</v>
      </c>
      <c r="J372" s="209">
        <v>406.69</v>
      </c>
    </row>
    <row r="373" spans="1:10" ht="24" customHeight="1">
      <c r="A373" s="207" t="s">
        <v>36</v>
      </c>
      <c r="B373" s="207" t="s">
        <v>754</v>
      </c>
      <c r="C373" s="207" t="s">
        <v>323</v>
      </c>
      <c r="D373" s="205" t="s">
        <v>755</v>
      </c>
      <c r="E373" s="206" t="s">
        <v>37</v>
      </c>
      <c r="F373" s="206"/>
      <c r="G373" s="207" t="s">
        <v>13</v>
      </c>
      <c r="H373" s="208">
        <v>1.1000000000000001</v>
      </c>
      <c r="I373" s="209">
        <v>461.98</v>
      </c>
      <c r="J373" s="209">
        <v>508.17</v>
      </c>
    </row>
    <row r="374" spans="1:10" ht="24" customHeight="1">
      <c r="A374" s="207" t="s">
        <v>36</v>
      </c>
      <c r="B374" s="207" t="s">
        <v>756</v>
      </c>
      <c r="C374" s="207" t="s">
        <v>323</v>
      </c>
      <c r="D374" s="205" t="s">
        <v>757</v>
      </c>
      <c r="E374" s="206" t="s">
        <v>56</v>
      </c>
      <c r="F374" s="206"/>
      <c r="G374" s="207" t="s">
        <v>33</v>
      </c>
      <c r="H374" s="208">
        <v>1.08</v>
      </c>
      <c r="I374" s="209">
        <v>13.32</v>
      </c>
      <c r="J374" s="209">
        <v>14.38</v>
      </c>
    </row>
    <row r="375" spans="1:10" ht="24" customHeight="1">
      <c r="A375" s="207" t="s">
        <v>36</v>
      </c>
      <c r="B375" s="207" t="s">
        <v>758</v>
      </c>
      <c r="C375" s="207" t="s">
        <v>323</v>
      </c>
      <c r="D375" s="205" t="s">
        <v>759</v>
      </c>
      <c r="E375" s="206" t="s">
        <v>56</v>
      </c>
      <c r="F375" s="206"/>
      <c r="G375" s="207" t="s">
        <v>33</v>
      </c>
      <c r="H375" s="208">
        <v>1.276</v>
      </c>
      <c r="I375" s="209">
        <v>10.81</v>
      </c>
      <c r="J375" s="209">
        <v>13.79</v>
      </c>
    </row>
    <row r="376" spans="1:10">
      <c r="A376" s="217"/>
      <c r="B376" s="217"/>
      <c r="C376" s="217"/>
      <c r="D376" s="210"/>
      <c r="E376" s="210" t="s">
        <v>41</v>
      </c>
      <c r="F376" s="211">
        <v>28.17</v>
      </c>
      <c r="G376" s="210" t="s">
        <v>42</v>
      </c>
      <c r="H376" s="211">
        <v>0</v>
      </c>
      <c r="I376" s="210" t="s">
        <v>43</v>
      </c>
      <c r="J376" s="211">
        <v>28.17</v>
      </c>
    </row>
    <row r="377" spans="1:10">
      <c r="A377" s="217"/>
      <c r="B377" s="217"/>
      <c r="C377" s="217"/>
      <c r="D377" s="210"/>
      <c r="E377" s="210" t="s">
        <v>44</v>
      </c>
      <c r="F377" s="211">
        <v>187.19</v>
      </c>
      <c r="G377" s="210"/>
      <c r="H377" s="212" t="s">
        <v>45</v>
      </c>
      <c r="I377" s="212"/>
      <c r="J377" s="211">
        <v>1130.22</v>
      </c>
    </row>
    <row r="378" spans="1:10" ht="50.1" customHeight="1" thickBot="1">
      <c r="A378" s="229"/>
      <c r="B378" s="229"/>
      <c r="C378" s="229"/>
      <c r="D378" s="213"/>
      <c r="E378" s="213"/>
      <c r="F378" s="213"/>
      <c r="G378" s="213" t="s">
        <v>46</v>
      </c>
      <c r="H378" s="214">
        <v>2.94</v>
      </c>
      <c r="I378" s="213" t="s">
        <v>47</v>
      </c>
      <c r="J378" s="215">
        <v>3322.84</v>
      </c>
    </row>
    <row r="379" spans="1:10" ht="0.95" customHeight="1" thickTop="1">
      <c r="A379" s="231"/>
      <c r="B379" s="231"/>
      <c r="C379" s="231"/>
      <c r="D379" s="216"/>
      <c r="E379" s="216"/>
      <c r="F379" s="216"/>
      <c r="G379" s="216"/>
      <c r="H379" s="216"/>
      <c r="I379" s="216"/>
      <c r="J379" s="216"/>
    </row>
    <row r="380" spans="1:10" ht="24" customHeight="1">
      <c r="A380" s="230" t="s">
        <v>107</v>
      </c>
      <c r="B380" s="230"/>
      <c r="C380" s="230"/>
      <c r="D380" s="187" t="s">
        <v>330</v>
      </c>
      <c r="E380" s="187"/>
      <c r="F380" s="188"/>
      <c r="G380" s="188"/>
      <c r="H380" s="189"/>
      <c r="I380" s="187"/>
      <c r="J380" s="190">
        <v>30054.45</v>
      </c>
    </row>
    <row r="381" spans="1:10" ht="18" customHeight="1">
      <c r="A381" s="194" t="s">
        <v>760</v>
      </c>
      <c r="B381" s="194" t="s">
        <v>4</v>
      </c>
      <c r="C381" s="194" t="s">
        <v>5</v>
      </c>
      <c r="D381" s="191" t="s">
        <v>6</v>
      </c>
      <c r="E381" s="193" t="s">
        <v>27</v>
      </c>
      <c r="F381" s="193"/>
      <c r="G381" s="194" t="s">
        <v>7</v>
      </c>
      <c r="H381" s="192" t="s">
        <v>8</v>
      </c>
      <c r="I381" s="192" t="s">
        <v>9</v>
      </c>
      <c r="J381" s="192" t="s">
        <v>28</v>
      </c>
    </row>
    <row r="382" spans="1:10" ht="24" customHeight="1">
      <c r="A382" s="197" t="s">
        <v>29</v>
      </c>
      <c r="B382" s="197" t="s">
        <v>761</v>
      </c>
      <c r="C382" s="197" t="s">
        <v>323</v>
      </c>
      <c r="D382" s="195" t="s">
        <v>332</v>
      </c>
      <c r="E382" s="196" t="s">
        <v>762</v>
      </c>
      <c r="F382" s="196"/>
      <c r="G382" s="197" t="s">
        <v>13</v>
      </c>
      <c r="H382" s="198">
        <v>1</v>
      </c>
      <c r="I382" s="199">
        <v>604.63</v>
      </c>
      <c r="J382" s="199">
        <v>604.63</v>
      </c>
    </row>
    <row r="383" spans="1:10" ht="24" customHeight="1">
      <c r="A383" s="207" t="s">
        <v>36</v>
      </c>
      <c r="B383" s="207" t="s">
        <v>763</v>
      </c>
      <c r="C383" s="207" t="s">
        <v>323</v>
      </c>
      <c r="D383" s="205" t="s">
        <v>764</v>
      </c>
      <c r="E383" s="206" t="s">
        <v>37</v>
      </c>
      <c r="F383" s="206"/>
      <c r="G383" s="207" t="s">
        <v>40</v>
      </c>
      <c r="H383" s="208">
        <v>1.2</v>
      </c>
      <c r="I383" s="209">
        <v>0.55000000000000004</v>
      </c>
      <c r="J383" s="209">
        <v>0.66</v>
      </c>
    </row>
    <row r="384" spans="1:10" ht="24" customHeight="1">
      <c r="A384" s="207" t="s">
        <v>36</v>
      </c>
      <c r="B384" s="207" t="s">
        <v>765</v>
      </c>
      <c r="C384" s="207" t="s">
        <v>323</v>
      </c>
      <c r="D384" s="205" t="s">
        <v>766</v>
      </c>
      <c r="E384" s="206" t="s">
        <v>37</v>
      </c>
      <c r="F384" s="206"/>
      <c r="G384" s="207" t="s">
        <v>52</v>
      </c>
      <c r="H384" s="208">
        <v>3.0000000000000001E-3</v>
      </c>
      <c r="I384" s="209">
        <v>96.03</v>
      </c>
      <c r="J384" s="209">
        <v>0.28000000000000003</v>
      </c>
    </row>
    <row r="385" spans="1:10" ht="24" customHeight="1">
      <c r="A385" s="207" t="s">
        <v>36</v>
      </c>
      <c r="B385" s="207" t="s">
        <v>767</v>
      </c>
      <c r="C385" s="207" t="s">
        <v>323</v>
      </c>
      <c r="D385" s="205" t="s">
        <v>332</v>
      </c>
      <c r="E385" s="206" t="s">
        <v>37</v>
      </c>
      <c r="F385" s="206"/>
      <c r="G385" s="207" t="s">
        <v>13</v>
      </c>
      <c r="H385" s="208">
        <v>1.1000000000000001</v>
      </c>
      <c r="I385" s="209">
        <v>485.8</v>
      </c>
      <c r="J385" s="209">
        <v>534.38</v>
      </c>
    </row>
    <row r="386" spans="1:10" ht="24" customHeight="1">
      <c r="A386" s="207" t="s">
        <v>36</v>
      </c>
      <c r="B386" s="207" t="s">
        <v>768</v>
      </c>
      <c r="C386" s="207" t="s">
        <v>323</v>
      </c>
      <c r="D386" s="205" t="s">
        <v>744</v>
      </c>
      <c r="E386" s="206" t="s">
        <v>56</v>
      </c>
      <c r="F386" s="206"/>
      <c r="G386" s="207" t="s">
        <v>33</v>
      </c>
      <c r="H386" s="208">
        <v>0.85099999999999998</v>
      </c>
      <c r="I386" s="209">
        <v>13.32</v>
      </c>
      <c r="J386" s="209">
        <v>11.33</v>
      </c>
    </row>
    <row r="387" spans="1:10" ht="24" customHeight="1">
      <c r="A387" s="207" t="s">
        <v>36</v>
      </c>
      <c r="B387" s="207" t="s">
        <v>769</v>
      </c>
      <c r="C387" s="207" t="s">
        <v>323</v>
      </c>
      <c r="D387" s="205" t="s">
        <v>770</v>
      </c>
      <c r="E387" s="206" t="s">
        <v>56</v>
      </c>
      <c r="F387" s="206"/>
      <c r="G387" s="207" t="s">
        <v>33</v>
      </c>
      <c r="H387" s="208">
        <v>2.19</v>
      </c>
      <c r="I387" s="209">
        <v>13.32</v>
      </c>
      <c r="J387" s="209">
        <v>29.17</v>
      </c>
    </row>
    <row r="388" spans="1:10" ht="24" customHeight="1">
      <c r="A388" s="207" t="s">
        <v>36</v>
      </c>
      <c r="B388" s="207" t="s">
        <v>771</v>
      </c>
      <c r="C388" s="207" t="s">
        <v>323</v>
      </c>
      <c r="D388" s="205" t="s">
        <v>772</v>
      </c>
      <c r="E388" s="206" t="s">
        <v>56</v>
      </c>
      <c r="F388" s="206"/>
      <c r="G388" s="207" t="s">
        <v>33</v>
      </c>
      <c r="H388" s="208">
        <v>2.19</v>
      </c>
      <c r="I388" s="209">
        <v>10.81</v>
      </c>
      <c r="J388" s="209">
        <v>23.67</v>
      </c>
    </row>
    <row r="389" spans="1:10" ht="24" customHeight="1">
      <c r="A389" s="207" t="s">
        <v>36</v>
      </c>
      <c r="B389" s="207" t="s">
        <v>773</v>
      </c>
      <c r="C389" s="207" t="s">
        <v>323</v>
      </c>
      <c r="D389" s="205" t="s">
        <v>746</v>
      </c>
      <c r="E389" s="206" t="s">
        <v>56</v>
      </c>
      <c r="F389" s="206"/>
      <c r="G389" s="207" t="s">
        <v>33</v>
      </c>
      <c r="H389" s="208">
        <v>0.47599999999999998</v>
      </c>
      <c r="I389" s="209">
        <v>10.81</v>
      </c>
      <c r="J389" s="209">
        <v>5.14</v>
      </c>
    </row>
    <row r="390" spans="1:10">
      <c r="A390" s="217"/>
      <c r="B390" s="217"/>
      <c r="C390" s="217"/>
      <c r="D390" s="210"/>
      <c r="E390" s="210" t="s">
        <v>41</v>
      </c>
      <c r="F390" s="211">
        <v>69.31</v>
      </c>
      <c r="G390" s="210" t="s">
        <v>42</v>
      </c>
      <c r="H390" s="211">
        <v>0</v>
      </c>
      <c r="I390" s="210" t="s">
        <v>43</v>
      </c>
      <c r="J390" s="211">
        <v>69.31</v>
      </c>
    </row>
    <row r="391" spans="1:10">
      <c r="A391" s="217"/>
      <c r="B391" s="217"/>
      <c r="C391" s="217"/>
      <c r="D391" s="210"/>
      <c r="E391" s="210" t="s">
        <v>44</v>
      </c>
      <c r="F391" s="211">
        <v>120.01</v>
      </c>
      <c r="G391" s="210"/>
      <c r="H391" s="212" t="s">
        <v>45</v>
      </c>
      <c r="I391" s="212"/>
      <c r="J391" s="211">
        <v>724.64</v>
      </c>
    </row>
    <row r="392" spans="1:10" ht="50.1" customHeight="1" thickBot="1">
      <c r="A392" s="229"/>
      <c r="B392" s="229"/>
      <c r="C392" s="229"/>
      <c r="D392" s="213"/>
      <c r="E392" s="213"/>
      <c r="F392" s="213"/>
      <c r="G392" s="213" t="s">
        <v>46</v>
      </c>
      <c r="H392" s="214">
        <v>8.66</v>
      </c>
      <c r="I392" s="213" t="s">
        <v>47</v>
      </c>
      <c r="J392" s="215">
        <v>6275.38</v>
      </c>
    </row>
    <row r="393" spans="1:10" ht="0.95" customHeight="1" thickTop="1">
      <c r="A393" s="231"/>
      <c r="B393" s="231"/>
      <c r="C393" s="231"/>
      <c r="D393" s="216"/>
      <c r="E393" s="216"/>
      <c r="F393" s="216"/>
      <c r="G393" s="216"/>
      <c r="H393" s="216"/>
      <c r="I393" s="216"/>
      <c r="J393" s="216"/>
    </row>
    <row r="394" spans="1:10" ht="18" customHeight="1">
      <c r="A394" s="194" t="s">
        <v>774</v>
      </c>
      <c r="B394" s="194" t="s">
        <v>4</v>
      </c>
      <c r="C394" s="194" t="s">
        <v>5</v>
      </c>
      <c r="D394" s="191" t="s">
        <v>6</v>
      </c>
      <c r="E394" s="193" t="s">
        <v>27</v>
      </c>
      <c r="F394" s="193"/>
      <c r="G394" s="194" t="s">
        <v>7</v>
      </c>
      <c r="H394" s="192" t="s">
        <v>8</v>
      </c>
      <c r="I394" s="192" t="s">
        <v>9</v>
      </c>
      <c r="J394" s="192" t="s">
        <v>28</v>
      </c>
    </row>
    <row r="395" spans="1:10" ht="26.1" customHeight="1">
      <c r="A395" s="197" t="s">
        <v>29</v>
      </c>
      <c r="B395" s="197" t="s">
        <v>775</v>
      </c>
      <c r="C395" s="197" t="s">
        <v>323</v>
      </c>
      <c r="D395" s="195" t="s">
        <v>334</v>
      </c>
      <c r="E395" s="196" t="s">
        <v>762</v>
      </c>
      <c r="F395" s="196"/>
      <c r="G395" s="197" t="s">
        <v>13</v>
      </c>
      <c r="H395" s="198">
        <v>1</v>
      </c>
      <c r="I395" s="199">
        <v>1372.72</v>
      </c>
      <c r="J395" s="199">
        <v>1372.72</v>
      </c>
    </row>
    <row r="396" spans="1:10" ht="24" customHeight="1">
      <c r="A396" s="207" t="s">
        <v>36</v>
      </c>
      <c r="B396" s="207" t="s">
        <v>763</v>
      </c>
      <c r="C396" s="207" t="s">
        <v>323</v>
      </c>
      <c r="D396" s="205" t="s">
        <v>764</v>
      </c>
      <c r="E396" s="206" t="s">
        <v>37</v>
      </c>
      <c r="F396" s="206"/>
      <c r="G396" s="207" t="s">
        <v>40</v>
      </c>
      <c r="H396" s="208">
        <v>1.2</v>
      </c>
      <c r="I396" s="209">
        <v>0.55000000000000004</v>
      </c>
      <c r="J396" s="209">
        <v>0.66</v>
      </c>
    </row>
    <row r="397" spans="1:10" ht="24" customHeight="1">
      <c r="A397" s="207" t="s">
        <v>36</v>
      </c>
      <c r="B397" s="207" t="s">
        <v>765</v>
      </c>
      <c r="C397" s="207" t="s">
        <v>323</v>
      </c>
      <c r="D397" s="205" t="s">
        <v>766</v>
      </c>
      <c r="E397" s="206" t="s">
        <v>37</v>
      </c>
      <c r="F397" s="206"/>
      <c r="G397" s="207" t="s">
        <v>52</v>
      </c>
      <c r="H397" s="208">
        <v>3.0000000000000001E-3</v>
      </c>
      <c r="I397" s="209">
        <v>96.03</v>
      </c>
      <c r="J397" s="209">
        <v>0.28000000000000003</v>
      </c>
    </row>
    <row r="398" spans="1:10" ht="24" customHeight="1">
      <c r="A398" s="207" t="s">
        <v>36</v>
      </c>
      <c r="B398" s="207" t="s">
        <v>776</v>
      </c>
      <c r="C398" s="207" t="s">
        <v>323</v>
      </c>
      <c r="D398" s="205" t="s">
        <v>777</v>
      </c>
      <c r="E398" s="206" t="s">
        <v>37</v>
      </c>
      <c r="F398" s="206"/>
      <c r="G398" s="207" t="s">
        <v>13</v>
      </c>
      <c r="H398" s="208">
        <v>1</v>
      </c>
      <c r="I398" s="209">
        <v>1135.3599999999999</v>
      </c>
      <c r="J398" s="209">
        <v>1135.3599999999999</v>
      </c>
    </row>
    <row r="399" spans="1:10" ht="26.1" customHeight="1">
      <c r="A399" s="207" t="s">
        <v>36</v>
      </c>
      <c r="B399" s="207" t="s">
        <v>778</v>
      </c>
      <c r="C399" s="207" t="s">
        <v>323</v>
      </c>
      <c r="D399" s="205" t="s">
        <v>779</v>
      </c>
      <c r="E399" s="206" t="s">
        <v>37</v>
      </c>
      <c r="F399" s="206"/>
      <c r="G399" s="207" t="s">
        <v>16</v>
      </c>
      <c r="H399" s="208">
        <v>0.37</v>
      </c>
      <c r="I399" s="209">
        <v>8.02</v>
      </c>
      <c r="J399" s="209">
        <v>2.96</v>
      </c>
    </row>
    <row r="400" spans="1:10" ht="26.1" customHeight="1">
      <c r="A400" s="207" t="s">
        <v>36</v>
      </c>
      <c r="B400" s="207" t="s">
        <v>780</v>
      </c>
      <c r="C400" s="207" t="s">
        <v>323</v>
      </c>
      <c r="D400" s="205" t="s">
        <v>781</v>
      </c>
      <c r="E400" s="206" t="s">
        <v>37</v>
      </c>
      <c r="F400" s="206"/>
      <c r="G400" s="207" t="s">
        <v>25</v>
      </c>
      <c r="H400" s="208">
        <v>0.6</v>
      </c>
      <c r="I400" s="209">
        <v>55.22</v>
      </c>
      <c r="J400" s="209">
        <v>33.130000000000003</v>
      </c>
    </row>
    <row r="401" spans="1:10" ht="26.1" customHeight="1">
      <c r="A401" s="207" t="s">
        <v>36</v>
      </c>
      <c r="B401" s="207" t="s">
        <v>782</v>
      </c>
      <c r="C401" s="207" t="s">
        <v>323</v>
      </c>
      <c r="D401" s="205" t="s">
        <v>783</v>
      </c>
      <c r="E401" s="206" t="s">
        <v>37</v>
      </c>
      <c r="F401" s="206"/>
      <c r="G401" s="207" t="s">
        <v>25</v>
      </c>
      <c r="H401" s="208">
        <v>0.63</v>
      </c>
      <c r="I401" s="209">
        <v>1.1499999999999999</v>
      </c>
      <c r="J401" s="209">
        <v>0.72</v>
      </c>
    </row>
    <row r="402" spans="1:10" ht="24" customHeight="1">
      <c r="A402" s="207" t="s">
        <v>36</v>
      </c>
      <c r="B402" s="207" t="s">
        <v>784</v>
      </c>
      <c r="C402" s="207" t="s">
        <v>323</v>
      </c>
      <c r="D402" s="205" t="s">
        <v>785</v>
      </c>
      <c r="E402" s="206" t="s">
        <v>37</v>
      </c>
      <c r="F402" s="206"/>
      <c r="G402" s="207" t="s">
        <v>40</v>
      </c>
      <c r="H402" s="208">
        <v>3.2000000000000001E-2</v>
      </c>
      <c r="I402" s="209">
        <v>25.27</v>
      </c>
      <c r="J402" s="209">
        <v>0.8</v>
      </c>
    </row>
    <row r="403" spans="1:10" ht="26.1" customHeight="1">
      <c r="A403" s="207" t="s">
        <v>36</v>
      </c>
      <c r="B403" s="207" t="s">
        <v>786</v>
      </c>
      <c r="C403" s="207" t="s">
        <v>323</v>
      </c>
      <c r="D403" s="205" t="s">
        <v>787</v>
      </c>
      <c r="E403" s="206" t="s">
        <v>37</v>
      </c>
      <c r="F403" s="206"/>
      <c r="G403" s="207" t="s">
        <v>25</v>
      </c>
      <c r="H403" s="208">
        <v>0.63</v>
      </c>
      <c r="I403" s="209">
        <v>51.75</v>
      </c>
      <c r="J403" s="209">
        <v>32.6</v>
      </c>
    </row>
    <row r="404" spans="1:10" ht="24" customHeight="1">
      <c r="A404" s="207" t="s">
        <v>36</v>
      </c>
      <c r="B404" s="207" t="s">
        <v>788</v>
      </c>
      <c r="C404" s="207" t="s">
        <v>323</v>
      </c>
      <c r="D404" s="205" t="s">
        <v>789</v>
      </c>
      <c r="E404" s="206" t="s">
        <v>37</v>
      </c>
      <c r="F404" s="206"/>
      <c r="G404" s="207" t="s">
        <v>16</v>
      </c>
      <c r="H404" s="208">
        <v>0.37</v>
      </c>
      <c r="I404" s="209">
        <v>35.94</v>
      </c>
      <c r="J404" s="209">
        <v>13.29</v>
      </c>
    </row>
    <row r="405" spans="1:10" ht="24" customHeight="1">
      <c r="A405" s="207" t="s">
        <v>36</v>
      </c>
      <c r="B405" s="207" t="s">
        <v>790</v>
      </c>
      <c r="C405" s="207" t="s">
        <v>323</v>
      </c>
      <c r="D405" s="205" t="s">
        <v>791</v>
      </c>
      <c r="E405" s="206" t="s">
        <v>37</v>
      </c>
      <c r="F405" s="206"/>
      <c r="G405" s="207" t="s">
        <v>13</v>
      </c>
      <c r="H405" s="208">
        <v>1.05</v>
      </c>
      <c r="I405" s="209">
        <v>84.44</v>
      </c>
      <c r="J405" s="209">
        <v>88.66</v>
      </c>
    </row>
    <row r="406" spans="1:10" ht="24" customHeight="1">
      <c r="A406" s="207" t="s">
        <v>36</v>
      </c>
      <c r="B406" s="207" t="s">
        <v>792</v>
      </c>
      <c r="C406" s="207" t="s">
        <v>323</v>
      </c>
      <c r="D406" s="205" t="s">
        <v>793</v>
      </c>
      <c r="E406" s="206" t="s">
        <v>37</v>
      </c>
      <c r="F406" s="206"/>
      <c r="G406" s="207" t="s">
        <v>40</v>
      </c>
      <c r="H406" s="208">
        <v>0.01</v>
      </c>
      <c r="I406" s="209">
        <v>13.68</v>
      </c>
      <c r="J406" s="209">
        <v>0.13</v>
      </c>
    </row>
    <row r="407" spans="1:10" ht="24" customHeight="1">
      <c r="A407" s="207" t="s">
        <v>36</v>
      </c>
      <c r="B407" s="207" t="s">
        <v>768</v>
      </c>
      <c r="C407" s="207" t="s">
        <v>323</v>
      </c>
      <c r="D407" s="205" t="s">
        <v>744</v>
      </c>
      <c r="E407" s="206" t="s">
        <v>56</v>
      </c>
      <c r="F407" s="206"/>
      <c r="G407" s="207" t="s">
        <v>33</v>
      </c>
      <c r="H407" s="208">
        <v>0.85099999999999998</v>
      </c>
      <c r="I407" s="209">
        <v>13.32</v>
      </c>
      <c r="J407" s="209">
        <v>11.33</v>
      </c>
    </row>
    <row r="408" spans="1:10" ht="24" customHeight="1">
      <c r="A408" s="207" t="s">
        <v>36</v>
      </c>
      <c r="B408" s="207" t="s">
        <v>769</v>
      </c>
      <c r="C408" s="207" t="s">
        <v>323</v>
      </c>
      <c r="D408" s="205" t="s">
        <v>770</v>
      </c>
      <c r="E408" s="206" t="s">
        <v>56</v>
      </c>
      <c r="F408" s="206"/>
      <c r="G408" s="207" t="s">
        <v>33</v>
      </c>
      <c r="H408" s="208">
        <v>1.1419999999999999</v>
      </c>
      <c r="I408" s="209">
        <v>13.32</v>
      </c>
      <c r="J408" s="209">
        <v>15.21</v>
      </c>
    </row>
    <row r="409" spans="1:10" ht="24" customHeight="1">
      <c r="A409" s="207" t="s">
        <v>36</v>
      </c>
      <c r="B409" s="207" t="s">
        <v>771</v>
      </c>
      <c r="C409" s="207" t="s">
        <v>323</v>
      </c>
      <c r="D409" s="205" t="s">
        <v>772</v>
      </c>
      <c r="E409" s="206" t="s">
        <v>56</v>
      </c>
      <c r="F409" s="206"/>
      <c r="G409" s="207" t="s">
        <v>33</v>
      </c>
      <c r="H409" s="208">
        <v>1.1419999999999999</v>
      </c>
      <c r="I409" s="209">
        <v>10.81</v>
      </c>
      <c r="J409" s="209">
        <v>12.34</v>
      </c>
    </row>
    <row r="410" spans="1:10" ht="24" customHeight="1">
      <c r="A410" s="207" t="s">
        <v>36</v>
      </c>
      <c r="B410" s="207" t="s">
        <v>756</v>
      </c>
      <c r="C410" s="207" t="s">
        <v>323</v>
      </c>
      <c r="D410" s="205" t="s">
        <v>757</v>
      </c>
      <c r="E410" s="206" t="s">
        <v>56</v>
      </c>
      <c r="F410" s="206"/>
      <c r="G410" s="207" t="s">
        <v>33</v>
      </c>
      <c r="H410" s="208">
        <v>0.83399999999999996</v>
      </c>
      <c r="I410" s="209">
        <v>13.32</v>
      </c>
      <c r="J410" s="209">
        <v>11.1</v>
      </c>
    </row>
    <row r="411" spans="1:10" ht="24" customHeight="1">
      <c r="A411" s="207" t="s">
        <v>36</v>
      </c>
      <c r="B411" s="207" t="s">
        <v>758</v>
      </c>
      <c r="C411" s="207" t="s">
        <v>323</v>
      </c>
      <c r="D411" s="205" t="s">
        <v>759</v>
      </c>
      <c r="E411" s="206" t="s">
        <v>56</v>
      </c>
      <c r="F411" s="206"/>
      <c r="G411" s="207" t="s">
        <v>33</v>
      </c>
      <c r="H411" s="208">
        <v>0.83399999999999996</v>
      </c>
      <c r="I411" s="209">
        <v>10.81</v>
      </c>
      <c r="J411" s="209">
        <v>9.01</v>
      </c>
    </row>
    <row r="412" spans="1:10" ht="24" customHeight="1">
      <c r="A412" s="207" t="s">
        <v>36</v>
      </c>
      <c r="B412" s="207" t="s">
        <v>773</v>
      </c>
      <c r="C412" s="207" t="s">
        <v>323</v>
      </c>
      <c r="D412" s="205" t="s">
        <v>746</v>
      </c>
      <c r="E412" s="206" t="s">
        <v>56</v>
      </c>
      <c r="F412" s="206"/>
      <c r="G412" s="207" t="s">
        <v>33</v>
      </c>
      <c r="H412" s="208">
        <v>0.47599999999999998</v>
      </c>
      <c r="I412" s="209">
        <v>10.81</v>
      </c>
      <c r="J412" s="209">
        <v>5.14</v>
      </c>
    </row>
    <row r="413" spans="1:10">
      <c r="A413" s="217"/>
      <c r="B413" s="217"/>
      <c r="C413" s="217"/>
      <c r="D413" s="210"/>
      <c r="E413" s="210" t="s">
        <v>41</v>
      </c>
      <c r="F413" s="211">
        <v>64.13</v>
      </c>
      <c r="G413" s="210" t="s">
        <v>42</v>
      </c>
      <c r="H413" s="211">
        <v>0</v>
      </c>
      <c r="I413" s="210" t="s">
        <v>43</v>
      </c>
      <c r="J413" s="211">
        <v>64.13</v>
      </c>
    </row>
    <row r="414" spans="1:10">
      <c r="A414" s="217"/>
      <c r="B414" s="217"/>
      <c r="C414" s="217"/>
      <c r="D414" s="210"/>
      <c r="E414" s="210" t="s">
        <v>44</v>
      </c>
      <c r="F414" s="211">
        <v>272.48</v>
      </c>
      <c r="G414" s="210"/>
      <c r="H414" s="212" t="s">
        <v>45</v>
      </c>
      <c r="I414" s="212"/>
      <c r="J414" s="211">
        <v>1645.2</v>
      </c>
    </row>
    <row r="415" spans="1:10" ht="50.1" customHeight="1" thickBot="1">
      <c r="A415" s="229"/>
      <c r="B415" s="229"/>
      <c r="C415" s="229"/>
      <c r="D415" s="213"/>
      <c r="E415" s="213"/>
      <c r="F415" s="213"/>
      <c r="G415" s="213" t="s">
        <v>46</v>
      </c>
      <c r="H415" s="214">
        <v>0.54</v>
      </c>
      <c r="I415" s="213" t="s">
        <v>47</v>
      </c>
      <c r="J415" s="215">
        <v>888.4</v>
      </c>
    </row>
    <row r="416" spans="1:10" ht="0.95" customHeight="1" thickTop="1">
      <c r="A416" s="231"/>
      <c r="B416" s="231"/>
      <c r="C416" s="231"/>
      <c r="D416" s="216"/>
      <c r="E416" s="216"/>
      <c r="F416" s="216"/>
      <c r="G416" s="216"/>
      <c r="H416" s="216"/>
      <c r="I416" s="216"/>
      <c r="J416" s="216"/>
    </row>
    <row r="417" spans="1:10" ht="18" customHeight="1">
      <c r="A417" s="194" t="s">
        <v>794</v>
      </c>
      <c r="B417" s="194" t="s">
        <v>4</v>
      </c>
      <c r="C417" s="194" t="s">
        <v>5</v>
      </c>
      <c r="D417" s="191" t="s">
        <v>6</v>
      </c>
      <c r="E417" s="193" t="s">
        <v>27</v>
      </c>
      <c r="F417" s="193"/>
      <c r="G417" s="194" t="s">
        <v>7</v>
      </c>
      <c r="H417" s="192" t="s">
        <v>8</v>
      </c>
      <c r="I417" s="192" t="s">
        <v>9</v>
      </c>
      <c r="J417" s="192" t="s">
        <v>28</v>
      </c>
    </row>
    <row r="418" spans="1:10" ht="51.95" customHeight="1">
      <c r="A418" s="197" t="s">
        <v>29</v>
      </c>
      <c r="B418" s="197" t="s">
        <v>795</v>
      </c>
      <c r="C418" s="197" t="s">
        <v>12</v>
      </c>
      <c r="D418" s="195" t="s">
        <v>336</v>
      </c>
      <c r="E418" s="196" t="s">
        <v>509</v>
      </c>
      <c r="F418" s="196"/>
      <c r="G418" s="197" t="s">
        <v>13</v>
      </c>
      <c r="H418" s="198">
        <v>1</v>
      </c>
      <c r="I418" s="199">
        <v>778.63</v>
      </c>
      <c r="J418" s="199">
        <v>778.63</v>
      </c>
    </row>
    <row r="419" spans="1:10" ht="26.1" customHeight="1">
      <c r="A419" s="202" t="s">
        <v>30</v>
      </c>
      <c r="B419" s="202" t="s">
        <v>796</v>
      </c>
      <c r="C419" s="202" t="s">
        <v>12</v>
      </c>
      <c r="D419" s="200" t="s">
        <v>797</v>
      </c>
      <c r="E419" s="201" t="s">
        <v>492</v>
      </c>
      <c r="F419" s="201"/>
      <c r="G419" s="202" t="s">
        <v>33</v>
      </c>
      <c r="H419" s="203">
        <v>3.8982999999999999</v>
      </c>
      <c r="I419" s="204">
        <v>18.39</v>
      </c>
      <c r="J419" s="204">
        <v>71.680000000000007</v>
      </c>
    </row>
    <row r="420" spans="1:10" ht="24" customHeight="1">
      <c r="A420" s="202" t="s">
        <v>30</v>
      </c>
      <c r="B420" s="202" t="s">
        <v>34</v>
      </c>
      <c r="C420" s="202" t="s">
        <v>12</v>
      </c>
      <c r="D420" s="200" t="s">
        <v>35</v>
      </c>
      <c r="E420" s="201" t="s">
        <v>492</v>
      </c>
      <c r="F420" s="201"/>
      <c r="G420" s="202" t="s">
        <v>33</v>
      </c>
      <c r="H420" s="203">
        <v>1.9491000000000001</v>
      </c>
      <c r="I420" s="204">
        <v>15.22</v>
      </c>
      <c r="J420" s="204">
        <v>29.66</v>
      </c>
    </row>
    <row r="421" spans="1:10" ht="26.1" customHeight="1">
      <c r="A421" s="207" t="s">
        <v>36</v>
      </c>
      <c r="B421" s="207" t="s">
        <v>798</v>
      </c>
      <c r="C421" s="207" t="s">
        <v>12</v>
      </c>
      <c r="D421" s="205" t="s">
        <v>799</v>
      </c>
      <c r="E421" s="206" t="s">
        <v>37</v>
      </c>
      <c r="F421" s="206"/>
      <c r="G421" s="207" t="s">
        <v>800</v>
      </c>
      <c r="H421" s="208">
        <v>3.3403</v>
      </c>
      <c r="I421" s="209">
        <v>36.07</v>
      </c>
      <c r="J421" s="209">
        <v>120.48</v>
      </c>
    </row>
    <row r="422" spans="1:10" ht="65.099999999999994" customHeight="1">
      <c r="A422" s="207" t="s">
        <v>36</v>
      </c>
      <c r="B422" s="207" t="s">
        <v>801</v>
      </c>
      <c r="C422" s="207" t="s">
        <v>12</v>
      </c>
      <c r="D422" s="205" t="s">
        <v>802</v>
      </c>
      <c r="E422" s="206" t="s">
        <v>37</v>
      </c>
      <c r="F422" s="206"/>
      <c r="G422" s="207" t="s">
        <v>13</v>
      </c>
      <c r="H422" s="208">
        <v>1</v>
      </c>
      <c r="I422" s="209">
        <v>521.49</v>
      </c>
      <c r="J422" s="209">
        <v>521.49</v>
      </c>
    </row>
    <row r="423" spans="1:10" ht="39" customHeight="1">
      <c r="A423" s="207" t="s">
        <v>36</v>
      </c>
      <c r="B423" s="207" t="s">
        <v>803</v>
      </c>
      <c r="C423" s="207" t="s">
        <v>12</v>
      </c>
      <c r="D423" s="205" t="s">
        <v>804</v>
      </c>
      <c r="E423" s="206" t="s">
        <v>37</v>
      </c>
      <c r="F423" s="206"/>
      <c r="G423" s="207" t="s">
        <v>16</v>
      </c>
      <c r="H423" s="208">
        <v>3.9034</v>
      </c>
      <c r="I423" s="209">
        <v>8.3000000000000007</v>
      </c>
      <c r="J423" s="209">
        <v>32.39</v>
      </c>
    </row>
    <row r="424" spans="1:10" ht="26.1" customHeight="1">
      <c r="A424" s="207" t="s">
        <v>36</v>
      </c>
      <c r="B424" s="207" t="s">
        <v>805</v>
      </c>
      <c r="C424" s="207" t="s">
        <v>12</v>
      </c>
      <c r="D424" s="205" t="s">
        <v>806</v>
      </c>
      <c r="E424" s="206" t="s">
        <v>37</v>
      </c>
      <c r="F424" s="206"/>
      <c r="G424" s="207" t="s">
        <v>40</v>
      </c>
      <c r="H424" s="208">
        <v>0.17147180000000001</v>
      </c>
      <c r="I424" s="209">
        <v>17.13</v>
      </c>
      <c r="J424" s="209">
        <v>2.93</v>
      </c>
    </row>
    <row r="425" spans="1:10">
      <c r="A425" s="217"/>
      <c r="B425" s="217"/>
      <c r="C425" s="217"/>
      <c r="D425" s="210"/>
      <c r="E425" s="210" t="s">
        <v>41</v>
      </c>
      <c r="F425" s="211">
        <v>77.819999999999993</v>
      </c>
      <c r="G425" s="210" t="s">
        <v>42</v>
      </c>
      <c r="H425" s="211">
        <v>0</v>
      </c>
      <c r="I425" s="210" t="s">
        <v>43</v>
      </c>
      <c r="J425" s="211">
        <v>77.819999999999993</v>
      </c>
    </row>
    <row r="426" spans="1:10">
      <c r="A426" s="217"/>
      <c r="B426" s="217"/>
      <c r="C426" s="217"/>
      <c r="D426" s="210"/>
      <c r="E426" s="210" t="s">
        <v>44</v>
      </c>
      <c r="F426" s="211">
        <v>154.55000000000001</v>
      </c>
      <c r="G426" s="210"/>
      <c r="H426" s="212" t="s">
        <v>45</v>
      </c>
      <c r="I426" s="212"/>
      <c r="J426" s="211">
        <v>933.18</v>
      </c>
    </row>
    <row r="427" spans="1:10" ht="50.1" customHeight="1" thickBot="1">
      <c r="A427" s="229"/>
      <c r="B427" s="229"/>
      <c r="C427" s="229"/>
      <c r="D427" s="213"/>
      <c r="E427" s="213"/>
      <c r="F427" s="213"/>
      <c r="G427" s="213" t="s">
        <v>46</v>
      </c>
      <c r="H427" s="214">
        <v>17.82</v>
      </c>
      <c r="I427" s="213" t="s">
        <v>47</v>
      </c>
      <c r="J427" s="215">
        <v>16629.259999999998</v>
      </c>
    </row>
    <row r="428" spans="1:10" ht="0.95" customHeight="1" thickTop="1">
      <c r="A428" s="231"/>
      <c r="B428" s="231"/>
      <c r="C428" s="231"/>
      <c r="D428" s="216"/>
      <c r="E428" s="216"/>
      <c r="F428" s="216"/>
      <c r="G428" s="216"/>
      <c r="H428" s="216"/>
      <c r="I428" s="216"/>
      <c r="J428" s="216"/>
    </row>
    <row r="429" spans="1:10" ht="18" customHeight="1">
      <c r="A429" s="194" t="s">
        <v>807</v>
      </c>
      <c r="B429" s="194" t="s">
        <v>4</v>
      </c>
      <c r="C429" s="194" t="s">
        <v>5</v>
      </c>
      <c r="D429" s="191" t="s">
        <v>6</v>
      </c>
      <c r="E429" s="193" t="s">
        <v>27</v>
      </c>
      <c r="F429" s="193"/>
      <c r="G429" s="194" t="s">
        <v>7</v>
      </c>
      <c r="H429" s="192" t="s">
        <v>8</v>
      </c>
      <c r="I429" s="192" t="s">
        <v>9</v>
      </c>
      <c r="J429" s="192" t="s">
        <v>28</v>
      </c>
    </row>
    <row r="430" spans="1:10" ht="26.1" customHeight="1">
      <c r="A430" s="197" t="s">
        <v>29</v>
      </c>
      <c r="B430" s="197" t="s">
        <v>808</v>
      </c>
      <c r="C430" s="197" t="s">
        <v>12</v>
      </c>
      <c r="D430" s="195" t="s">
        <v>809</v>
      </c>
      <c r="E430" s="196" t="s">
        <v>509</v>
      </c>
      <c r="F430" s="196"/>
      <c r="G430" s="197" t="s">
        <v>13</v>
      </c>
      <c r="H430" s="198">
        <v>1</v>
      </c>
      <c r="I430" s="199">
        <v>293.18</v>
      </c>
      <c r="J430" s="199">
        <v>293.18</v>
      </c>
    </row>
    <row r="431" spans="1:10" ht="24" customHeight="1">
      <c r="A431" s="202" t="s">
        <v>30</v>
      </c>
      <c r="B431" s="202" t="s">
        <v>34</v>
      </c>
      <c r="C431" s="202" t="s">
        <v>12</v>
      </c>
      <c r="D431" s="200" t="s">
        <v>35</v>
      </c>
      <c r="E431" s="201" t="s">
        <v>492</v>
      </c>
      <c r="F431" s="201"/>
      <c r="G431" s="202" t="s">
        <v>33</v>
      </c>
      <c r="H431" s="203">
        <v>0.28499999999999998</v>
      </c>
      <c r="I431" s="204">
        <v>15.22</v>
      </c>
      <c r="J431" s="204">
        <v>4.33</v>
      </c>
    </row>
    <row r="432" spans="1:10" ht="24" customHeight="1">
      <c r="A432" s="202" t="s">
        <v>30</v>
      </c>
      <c r="B432" s="202" t="s">
        <v>810</v>
      </c>
      <c r="C432" s="202" t="s">
        <v>12</v>
      </c>
      <c r="D432" s="200" t="s">
        <v>811</v>
      </c>
      <c r="E432" s="201" t="s">
        <v>492</v>
      </c>
      <c r="F432" s="201"/>
      <c r="G432" s="202" t="s">
        <v>33</v>
      </c>
      <c r="H432" s="203">
        <v>0.29299999999999998</v>
      </c>
      <c r="I432" s="204">
        <v>16.11</v>
      </c>
      <c r="J432" s="204">
        <v>4.72</v>
      </c>
    </row>
    <row r="433" spans="1:10" ht="24" customHeight="1">
      <c r="A433" s="207" t="s">
        <v>36</v>
      </c>
      <c r="B433" s="207" t="s">
        <v>812</v>
      </c>
      <c r="C433" s="207" t="s">
        <v>12</v>
      </c>
      <c r="D433" s="205" t="s">
        <v>813</v>
      </c>
      <c r="E433" s="206" t="s">
        <v>37</v>
      </c>
      <c r="F433" s="206"/>
      <c r="G433" s="207" t="s">
        <v>13</v>
      </c>
      <c r="H433" s="208">
        <v>1</v>
      </c>
      <c r="I433" s="209">
        <v>277.55</v>
      </c>
      <c r="J433" s="209">
        <v>277.55</v>
      </c>
    </row>
    <row r="434" spans="1:10" ht="26.1" customHeight="1">
      <c r="A434" s="207" t="s">
        <v>36</v>
      </c>
      <c r="B434" s="207" t="s">
        <v>814</v>
      </c>
      <c r="C434" s="207" t="s">
        <v>12</v>
      </c>
      <c r="D434" s="205" t="s">
        <v>815</v>
      </c>
      <c r="E434" s="206" t="s">
        <v>37</v>
      </c>
      <c r="F434" s="206"/>
      <c r="G434" s="207" t="s">
        <v>40</v>
      </c>
      <c r="H434" s="208">
        <v>1.4999999999999999E-2</v>
      </c>
      <c r="I434" s="209">
        <v>18.079999999999998</v>
      </c>
      <c r="J434" s="209">
        <v>0.27</v>
      </c>
    </row>
    <row r="435" spans="1:10" ht="24" customHeight="1">
      <c r="A435" s="207" t="s">
        <v>36</v>
      </c>
      <c r="B435" s="207" t="s">
        <v>816</v>
      </c>
      <c r="C435" s="207" t="s">
        <v>12</v>
      </c>
      <c r="D435" s="205" t="s">
        <v>817</v>
      </c>
      <c r="E435" s="206" t="s">
        <v>37</v>
      </c>
      <c r="F435" s="206"/>
      <c r="G435" s="207" t="s">
        <v>25</v>
      </c>
      <c r="H435" s="208">
        <v>0.26500000000000001</v>
      </c>
      <c r="I435" s="209">
        <v>23.83</v>
      </c>
      <c r="J435" s="209">
        <v>6.31</v>
      </c>
    </row>
    <row r="436" spans="1:10">
      <c r="A436" s="217"/>
      <c r="B436" s="217"/>
      <c r="C436" s="217"/>
      <c r="D436" s="210"/>
      <c r="E436" s="210" t="s">
        <v>41</v>
      </c>
      <c r="F436" s="211">
        <v>6.69</v>
      </c>
      <c r="G436" s="210" t="s">
        <v>42</v>
      </c>
      <c r="H436" s="211">
        <v>0</v>
      </c>
      <c r="I436" s="210" t="s">
        <v>43</v>
      </c>
      <c r="J436" s="211">
        <v>6.69</v>
      </c>
    </row>
    <row r="437" spans="1:10">
      <c r="A437" s="217"/>
      <c r="B437" s="217"/>
      <c r="C437" s="217"/>
      <c r="D437" s="210"/>
      <c r="E437" s="210" t="s">
        <v>44</v>
      </c>
      <c r="F437" s="211">
        <v>58.19</v>
      </c>
      <c r="G437" s="210"/>
      <c r="H437" s="212" t="s">
        <v>45</v>
      </c>
      <c r="I437" s="212"/>
      <c r="J437" s="211">
        <v>351.37</v>
      </c>
    </row>
    <row r="438" spans="1:10" ht="50.1" customHeight="1" thickBot="1">
      <c r="A438" s="229"/>
      <c r="B438" s="229"/>
      <c r="C438" s="229"/>
      <c r="D438" s="213"/>
      <c r="E438" s="213"/>
      <c r="F438" s="213"/>
      <c r="G438" s="213" t="s">
        <v>46</v>
      </c>
      <c r="H438" s="214">
        <v>17.82</v>
      </c>
      <c r="I438" s="213" t="s">
        <v>47</v>
      </c>
      <c r="J438" s="215">
        <v>6261.41</v>
      </c>
    </row>
    <row r="439" spans="1:10" ht="0.95" customHeight="1" thickTop="1">
      <c r="A439" s="231"/>
      <c r="B439" s="231"/>
      <c r="C439" s="231"/>
      <c r="D439" s="216"/>
      <c r="E439" s="216"/>
      <c r="F439" s="216"/>
      <c r="G439" s="216"/>
      <c r="H439" s="216"/>
      <c r="I439" s="216"/>
      <c r="J439" s="216"/>
    </row>
    <row r="440" spans="1:10" ht="24" customHeight="1">
      <c r="A440" s="230" t="s">
        <v>818</v>
      </c>
      <c r="B440" s="230"/>
      <c r="C440" s="230"/>
      <c r="D440" s="187" t="s">
        <v>222</v>
      </c>
      <c r="E440" s="187"/>
      <c r="F440" s="188"/>
      <c r="G440" s="188"/>
      <c r="H440" s="189"/>
      <c r="I440" s="187"/>
      <c r="J440" s="190">
        <v>73170.81</v>
      </c>
    </row>
    <row r="441" spans="1:10" ht="18" customHeight="1">
      <c r="A441" s="194" t="s">
        <v>819</v>
      </c>
      <c r="B441" s="194" t="s">
        <v>4</v>
      </c>
      <c r="C441" s="194" t="s">
        <v>5</v>
      </c>
      <c r="D441" s="191" t="s">
        <v>6</v>
      </c>
      <c r="E441" s="193" t="s">
        <v>27</v>
      </c>
      <c r="F441" s="193"/>
      <c r="G441" s="194" t="s">
        <v>7</v>
      </c>
      <c r="H441" s="192" t="s">
        <v>8</v>
      </c>
      <c r="I441" s="192" t="s">
        <v>9</v>
      </c>
      <c r="J441" s="192" t="s">
        <v>28</v>
      </c>
    </row>
    <row r="442" spans="1:10" ht="51.95" customHeight="1">
      <c r="A442" s="197" t="s">
        <v>29</v>
      </c>
      <c r="B442" s="197" t="s">
        <v>520</v>
      </c>
      <c r="C442" s="197" t="s">
        <v>12</v>
      </c>
      <c r="D442" s="195" t="s">
        <v>341</v>
      </c>
      <c r="E442" s="196" t="s">
        <v>521</v>
      </c>
      <c r="F442" s="196"/>
      <c r="G442" s="197" t="s">
        <v>13</v>
      </c>
      <c r="H442" s="198">
        <v>1</v>
      </c>
      <c r="I442" s="199">
        <v>15.03</v>
      </c>
      <c r="J442" s="199">
        <v>15.03</v>
      </c>
    </row>
    <row r="443" spans="1:10" ht="26.1" customHeight="1">
      <c r="A443" s="202" t="s">
        <v>30</v>
      </c>
      <c r="B443" s="202" t="s">
        <v>552</v>
      </c>
      <c r="C443" s="202" t="s">
        <v>12</v>
      </c>
      <c r="D443" s="200" t="s">
        <v>553</v>
      </c>
      <c r="E443" s="201" t="s">
        <v>492</v>
      </c>
      <c r="F443" s="201"/>
      <c r="G443" s="202" t="s">
        <v>33</v>
      </c>
      <c r="H443" s="203">
        <v>6.5000000000000002E-2</v>
      </c>
      <c r="I443" s="204">
        <v>15.75</v>
      </c>
      <c r="J443" s="204">
        <v>1.02</v>
      </c>
    </row>
    <row r="444" spans="1:10" ht="24" customHeight="1">
      <c r="A444" s="202" t="s">
        <v>30</v>
      </c>
      <c r="B444" s="202" t="s">
        <v>31</v>
      </c>
      <c r="C444" s="202" t="s">
        <v>12</v>
      </c>
      <c r="D444" s="200" t="s">
        <v>32</v>
      </c>
      <c r="E444" s="201" t="s">
        <v>492</v>
      </c>
      <c r="F444" s="201"/>
      <c r="G444" s="202" t="s">
        <v>33</v>
      </c>
      <c r="H444" s="203">
        <v>0.11799999999999999</v>
      </c>
      <c r="I444" s="204">
        <v>19.05</v>
      </c>
      <c r="J444" s="204">
        <v>2.2400000000000002</v>
      </c>
    </row>
    <row r="445" spans="1:10" ht="39" customHeight="1">
      <c r="A445" s="202" t="s">
        <v>30</v>
      </c>
      <c r="B445" s="202" t="s">
        <v>820</v>
      </c>
      <c r="C445" s="202" t="s">
        <v>12</v>
      </c>
      <c r="D445" s="200" t="s">
        <v>821</v>
      </c>
      <c r="E445" s="201" t="s">
        <v>556</v>
      </c>
      <c r="F445" s="201"/>
      <c r="G445" s="202" t="s">
        <v>48</v>
      </c>
      <c r="H445" s="203">
        <v>4.5999999999999999E-3</v>
      </c>
      <c r="I445" s="204">
        <v>16.55</v>
      </c>
      <c r="J445" s="204">
        <v>7.0000000000000007E-2</v>
      </c>
    </row>
    <row r="446" spans="1:10" ht="39" customHeight="1">
      <c r="A446" s="202" t="s">
        <v>30</v>
      </c>
      <c r="B446" s="202" t="s">
        <v>822</v>
      </c>
      <c r="C446" s="202" t="s">
        <v>12</v>
      </c>
      <c r="D446" s="200" t="s">
        <v>823</v>
      </c>
      <c r="E446" s="201" t="s">
        <v>556</v>
      </c>
      <c r="F446" s="201"/>
      <c r="G446" s="202" t="s">
        <v>49</v>
      </c>
      <c r="H446" s="203">
        <v>6.4000000000000003E-3</v>
      </c>
      <c r="I446" s="204">
        <v>15.9</v>
      </c>
      <c r="J446" s="204">
        <v>0.1</v>
      </c>
    </row>
    <row r="447" spans="1:10" ht="39" customHeight="1">
      <c r="A447" s="207" t="s">
        <v>36</v>
      </c>
      <c r="B447" s="207" t="s">
        <v>824</v>
      </c>
      <c r="C447" s="207" t="s">
        <v>12</v>
      </c>
      <c r="D447" s="205" t="s">
        <v>825</v>
      </c>
      <c r="E447" s="206" t="s">
        <v>37</v>
      </c>
      <c r="F447" s="206"/>
      <c r="G447" s="207" t="s">
        <v>16</v>
      </c>
      <c r="H447" s="208">
        <v>0.63400000000000001</v>
      </c>
      <c r="I447" s="209">
        <v>17.55</v>
      </c>
      <c r="J447" s="209">
        <v>11.12</v>
      </c>
    </row>
    <row r="448" spans="1:10" ht="26.1" customHeight="1">
      <c r="A448" s="207" t="s">
        <v>36</v>
      </c>
      <c r="B448" s="207" t="s">
        <v>826</v>
      </c>
      <c r="C448" s="207" t="s">
        <v>12</v>
      </c>
      <c r="D448" s="205" t="s">
        <v>827</v>
      </c>
      <c r="E448" s="206" t="s">
        <v>37</v>
      </c>
      <c r="F448" s="206"/>
      <c r="G448" s="207" t="s">
        <v>40</v>
      </c>
      <c r="H448" s="208">
        <v>0.03</v>
      </c>
      <c r="I448" s="209">
        <v>16.2</v>
      </c>
      <c r="J448" s="209">
        <v>0.48</v>
      </c>
    </row>
    <row r="449" spans="1:10">
      <c r="A449" s="217"/>
      <c r="B449" s="217"/>
      <c r="C449" s="217"/>
      <c r="D449" s="210"/>
      <c r="E449" s="210" t="s">
        <v>41</v>
      </c>
      <c r="F449" s="211">
        <v>2.65</v>
      </c>
      <c r="G449" s="210" t="s">
        <v>42</v>
      </c>
      <c r="H449" s="211">
        <v>0</v>
      </c>
      <c r="I449" s="210" t="s">
        <v>43</v>
      </c>
      <c r="J449" s="211">
        <v>2.65</v>
      </c>
    </row>
    <row r="450" spans="1:10">
      <c r="A450" s="217"/>
      <c r="B450" s="217"/>
      <c r="C450" s="217"/>
      <c r="D450" s="210"/>
      <c r="E450" s="210" t="s">
        <v>44</v>
      </c>
      <c r="F450" s="211">
        <v>2.98</v>
      </c>
      <c r="G450" s="210"/>
      <c r="H450" s="212" t="s">
        <v>45</v>
      </c>
      <c r="I450" s="212"/>
      <c r="J450" s="211">
        <v>18.010000000000002</v>
      </c>
    </row>
    <row r="451" spans="1:10" ht="50.1" customHeight="1" thickBot="1">
      <c r="A451" s="229"/>
      <c r="B451" s="229"/>
      <c r="C451" s="229"/>
      <c r="D451" s="213"/>
      <c r="E451" s="213"/>
      <c r="F451" s="213"/>
      <c r="G451" s="213" t="s">
        <v>46</v>
      </c>
      <c r="H451" s="214">
        <v>867.88</v>
      </c>
      <c r="I451" s="213" t="s">
        <v>47</v>
      </c>
      <c r="J451" s="215">
        <v>15630.51</v>
      </c>
    </row>
    <row r="452" spans="1:10" ht="0.95" customHeight="1" thickTop="1">
      <c r="A452" s="231"/>
      <c r="B452" s="231"/>
      <c r="C452" s="231"/>
      <c r="D452" s="216"/>
      <c r="E452" s="216"/>
      <c r="F452" s="216"/>
      <c r="G452" s="216"/>
      <c r="H452" s="216"/>
      <c r="I452" s="216"/>
      <c r="J452" s="216"/>
    </row>
    <row r="453" spans="1:10" ht="18" customHeight="1">
      <c r="A453" s="194" t="s">
        <v>828</v>
      </c>
      <c r="B453" s="194" t="s">
        <v>4</v>
      </c>
      <c r="C453" s="194" t="s">
        <v>5</v>
      </c>
      <c r="D453" s="191" t="s">
        <v>6</v>
      </c>
      <c r="E453" s="193" t="s">
        <v>27</v>
      </c>
      <c r="F453" s="193"/>
      <c r="G453" s="194" t="s">
        <v>7</v>
      </c>
      <c r="H453" s="192" t="s">
        <v>8</v>
      </c>
      <c r="I453" s="192" t="s">
        <v>9</v>
      </c>
      <c r="J453" s="192" t="s">
        <v>28</v>
      </c>
    </row>
    <row r="454" spans="1:10" ht="51.95" customHeight="1">
      <c r="A454" s="197" t="s">
        <v>29</v>
      </c>
      <c r="B454" s="197" t="s">
        <v>829</v>
      </c>
      <c r="C454" s="197" t="s">
        <v>12</v>
      </c>
      <c r="D454" s="195" t="s">
        <v>343</v>
      </c>
      <c r="E454" s="196" t="s">
        <v>521</v>
      </c>
      <c r="F454" s="196"/>
      <c r="G454" s="197" t="s">
        <v>13</v>
      </c>
      <c r="H454" s="198">
        <v>1</v>
      </c>
      <c r="I454" s="199">
        <v>43.16</v>
      </c>
      <c r="J454" s="199">
        <v>43.16</v>
      </c>
    </row>
    <row r="455" spans="1:10" ht="24" customHeight="1">
      <c r="A455" s="202" t="s">
        <v>30</v>
      </c>
      <c r="B455" s="202" t="s">
        <v>34</v>
      </c>
      <c r="C455" s="202" t="s">
        <v>12</v>
      </c>
      <c r="D455" s="200" t="s">
        <v>35</v>
      </c>
      <c r="E455" s="201" t="s">
        <v>492</v>
      </c>
      <c r="F455" s="201"/>
      <c r="G455" s="202" t="s">
        <v>33</v>
      </c>
      <c r="H455" s="203">
        <v>0.15</v>
      </c>
      <c r="I455" s="204">
        <v>15.22</v>
      </c>
      <c r="J455" s="204">
        <v>2.2799999999999998</v>
      </c>
    </row>
    <row r="456" spans="1:10" ht="24" customHeight="1">
      <c r="A456" s="202" t="s">
        <v>30</v>
      </c>
      <c r="B456" s="202" t="s">
        <v>830</v>
      </c>
      <c r="C456" s="202" t="s">
        <v>12</v>
      </c>
      <c r="D456" s="200" t="s">
        <v>831</v>
      </c>
      <c r="E456" s="201" t="s">
        <v>492</v>
      </c>
      <c r="F456" s="201"/>
      <c r="G456" s="202" t="s">
        <v>33</v>
      </c>
      <c r="H456" s="203">
        <v>0.115</v>
      </c>
      <c r="I456" s="204">
        <v>18.87</v>
      </c>
      <c r="J456" s="204">
        <v>2.17</v>
      </c>
    </row>
    <row r="457" spans="1:10" ht="39" customHeight="1">
      <c r="A457" s="202" t="s">
        <v>30</v>
      </c>
      <c r="B457" s="202" t="s">
        <v>820</v>
      </c>
      <c r="C457" s="202" t="s">
        <v>12</v>
      </c>
      <c r="D457" s="200" t="s">
        <v>821</v>
      </c>
      <c r="E457" s="201" t="s">
        <v>556</v>
      </c>
      <c r="F457" s="201"/>
      <c r="G457" s="202" t="s">
        <v>48</v>
      </c>
      <c r="H457" s="203">
        <v>5.0000000000000001E-3</v>
      </c>
      <c r="I457" s="204">
        <v>16.55</v>
      </c>
      <c r="J457" s="204">
        <v>0.08</v>
      </c>
    </row>
    <row r="458" spans="1:10" ht="39" customHeight="1">
      <c r="A458" s="202" t="s">
        <v>30</v>
      </c>
      <c r="B458" s="202" t="s">
        <v>822</v>
      </c>
      <c r="C458" s="202" t="s">
        <v>12</v>
      </c>
      <c r="D458" s="200" t="s">
        <v>823</v>
      </c>
      <c r="E458" s="201" t="s">
        <v>556</v>
      </c>
      <c r="F458" s="201"/>
      <c r="G458" s="202" t="s">
        <v>49</v>
      </c>
      <c r="H458" s="203">
        <v>6.8999999999999999E-3</v>
      </c>
      <c r="I458" s="204">
        <v>15.9</v>
      </c>
      <c r="J458" s="204">
        <v>0.1</v>
      </c>
    </row>
    <row r="459" spans="1:10" ht="39" customHeight="1">
      <c r="A459" s="207" t="s">
        <v>36</v>
      </c>
      <c r="B459" s="207" t="s">
        <v>832</v>
      </c>
      <c r="C459" s="207" t="s">
        <v>12</v>
      </c>
      <c r="D459" s="205" t="s">
        <v>833</v>
      </c>
      <c r="E459" s="206" t="s">
        <v>37</v>
      </c>
      <c r="F459" s="206"/>
      <c r="G459" s="207" t="s">
        <v>834</v>
      </c>
      <c r="H459" s="208">
        <v>1.27</v>
      </c>
      <c r="I459" s="209">
        <v>0.24</v>
      </c>
      <c r="J459" s="209">
        <v>0.3</v>
      </c>
    </row>
    <row r="460" spans="1:10" ht="26.1" customHeight="1">
      <c r="A460" s="207" t="s">
        <v>36</v>
      </c>
      <c r="B460" s="207" t="s">
        <v>835</v>
      </c>
      <c r="C460" s="207" t="s">
        <v>12</v>
      </c>
      <c r="D460" s="205" t="s">
        <v>836</v>
      </c>
      <c r="E460" s="206" t="s">
        <v>37</v>
      </c>
      <c r="F460" s="206"/>
      <c r="G460" s="207" t="s">
        <v>25</v>
      </c>
      <c r="H460" s="208">
        <v>1.27</v>
      </c>
      <c r="I460" s="209">
        <v>3.56</v>
      </c>
      <c r="J460" s="209">
        <v>4.5199999999999996</v>
      </c>
    </row>
    <row r="461" spans="1:10" ht="26.1" customHeight="1">
      <c r="A461" s="207" t="s">
        <v>36</v>
      </c>
      <c r="B461" s="207" t="s">
        <v>837</v>
      </c>
      <c r="C461" s="207" t="s">
        <v>12</v>
      </c>
      <c r="D461" s="205" t="s">
        <v>838</v>
      </c>
      <c r="E461" s="206" t="s">
        <v>37</v>
      </c>
      <c r="F461" s="206"/>
      <c r="G461" s="207" t="s">
        <v>13</v>
      </c>
      <c r="H461" s="208">
        <v>1.2749999999999999</v>
      </c>
      <c r="I461" s="209">
        <v>26.44</v>
      </c>
      <c r="J461" s="209">
        <v>33.71</v>
      </c>
    </row>
    <row r="462" spans="1:10">
      <c r="A462" s="217"/>
      <c r="B462" s="217"/>
      <c r="C462" s="217"/>
      <c r="D462" s="210"/>
      <c r="E462" s="210" t="s">
        <v>41</v>
      </c>
      <c r="F462" s="211">
        <v>3.51</v>
      </c>
      <c r="G462" s="210" t="s">
        <v>42</v>
      </c>
      <c r="H462" s="211">
        <v>0</v>
      </c>
      <c r="I462" s="210" t="s">
        <v>43</v>
      </c>
      <c r="J462" s="211">
        <v>3.51</v>
      </c>
    </row>
    <row r="463" spans="1:10">
      <c r="A463" s="217"/>
      <c r="B463" s="217"/>
      <c r="C463" s="217"/>
      <c r="D463" s="210"/>
      <c r="E463" s="210" t="s">
        <v>44</v>
      </c>
      <c r="F463" s="211">
        <v>8.56</v>
      </c>
      <c r="G463" s="210"/>
      <c r="H463" s="212" t="s">
        <v>45</v>
      </c>
      <c r="I463" s="212"/>
      <c r="J463" s="211">
        <v>51.72</v>
      </c>
    </row>
    <row r="464" spans="1:10" ht="50.1" customHeight="1" thickBot="1">
      <c r="A464" s="229"/>
      <c r="B464" s="229"/>
      <c r="C464" s="229"/>
      <c r="D464" s="213"/>
      <c r="E464" s="213"/>
      <c r="F464" s="213"/>
      <c r="G464" s="213" t="s">
        <v>46</v>
      </c>
      <c r="H464" s="214">
        <v>867.88</v>
      </c>
      <c r="I464" s="213" t="s">
        <v>47</v>
      </c>
      <c r="J464" s="215">
        <v>44886.75</v>
      </c>
    </row>
    <row r="465" spans="1:10" ht="0.95" customHeight="1" thickTop="1">
      <c r="A465" s="231"/>
      <c r="B465" s="231"/>
      <c r="C465" s="231"/>
      <c r="D465" s="216"/>
      <c r="E465" s="216"/>
      <c r="F465" s="216"/>
      <c r="G465" s="216"/>
      <c r="H465" s="216"/>
      <c r="I465" s="216"/>
      <c r="J465" s="216"/>
    </row>
    <row r="466" spans="1:10" ht="18" customHeight="1">
      <c r="A466" s="194" t="s">
        <v>839</v>
      </c>
      <c r="B466" s="194" t="s">
        <v>4</v>
      </c>
      <c r="C466" s="194" t="s">
        <v>5</v>
      </c>
      <c r="D466" s="191" t="s">
        <v>6</v>
      </c>
      <c r="E466" s="193" t="s">
        <v>27</v>
      </c>
      <c r="F466" s="193"/>
      <c r="G466" s="194" t="s">
        <v>7</v>
      </c>
      <c r="H466" s="192" t="s">
        <v>8</v>
      </c>
      <c r="I466" s="192" t="s">
        <v>9</v>
      </c>
      <c r="J466" s="192" t="s">
        <v>28</v>
      </c>
    </row>
    <row r="467" spans="1:10" ht="51.95" customHeight="1">
      <c r="A467" s="197" t="s">
        <v>29</v>
      </c>
      <c r="B467" s="197" t="s">
        <v>840</v>
      </c>
      <c r="C467" s="197" t="s">
        <v>12</v>
      </c>
      <c r="D467" s="195" t="s">
        <v>345</v>
      </c>
      <c r="E467" s="196" t="s">
        <v>521</v>
      </c>
      <c r="F467" s="196"/>
      <c r="G467" s="197" t="s">
        <v>16</v>
      </c>
      <c r="H467" s="198">
        <v>1</v>
      </c>
      <c r="I467" s="199">
        <v>21.56</v>
      </c>
      <c r="J467" s="199">
        <v>21.56</v>
      </c>
    </row>
    <row r="468" spans="1:10" ht="65.099999999999994" customHeight="1">
      <c r="A468" s="202" t="s">
        <v>30</v>
      </c>
      <c r="B468" s="202" t="s">
        <v>841</v>
      </c>
      <c r="C468" s="202" t="s">
        <v>12</v>
      </c>
      <c r="D468" s="200" t="s">
        <v>842</v>
      </c>
      <c r="E468" s="201" t="s">
        <v>492</v>
      </c>
      <c r="F468" s="201"/>
      <c r="G468" s="202" t="s">
        <v>52</v>
      </c>
      <c r="H468" s="203">
        <v>1.17E-2</v>
      </c>
      <c r="I468" s="204">
        <v>405.55</v>
      </c>
      <c r="J468" s="204">
        <v>4.74</v>
      </c>
    </row>
    <row r="469" spans="1:10" ht="24" customHeight="1">
      <c r="A469" s="202" t="s">
        <v>30</v>
      </c>
      <c r="B469" s="202" t="s">
        <v>34</v>
      </c>
      <c r="C469" s="202" t="s">
        <v>12</v>
      </c>
      <c r="D469" s="200" t="s">
        <v>35</v>
      </c>
      <c r="E469" s="201" t="s">
        <v>492</v>
      </c>
      <c r="F469" s="201"/>
      <c r="G469" s="202" t="s">
        <v>33</v>
      </c>
      <c r="H469" s="203">
        <v>0.35</v>
      </c>
      <c r="I469" s="204">
        <v>15.22</v>
      </c>
      <c r="J469" s="204">
        <v>5.32</v>
      </c>
    </row>
    <row r="470" spans="1:10" ht="24" customHeight="1">
      <c r="A470" s="202" t="s">
        <v>30</v>
      </c>
      <c r="B470" s="202" t="s">
        <v>830</v>
      </c>
      <c r="C470" s="202" t="s">
        <v>12</v>
      </c>
      <c r="D470" s="200" t="s">
        <v>831</v>
      </c>
      <c r="E470" s="201" t="s">
        <v>492</v>
      </c>
      <c r="F470" s="201"/>
      <c r="G470" s="202" t="s">
        <v>33</v>
      </c>
      <c r="H470" s="203">
        <v>0.30499999999999999</v>
      </c>
      <c r="I470" s="204">
        <v>18.87</v>
      </c>
      <c r="J470" s="204">
        <v>5.75</v>
      </c>
    </row>
    <row r="471" spans="1:10" ht="39" customHeight="1">
      <c r="A471" s="202" t="s">
        <v>30</v>
      </c>
      <c r="B471" s="202" t="s">
        <v>820</v>
      </c>
      <c r="C471" s="202" t="s">
        <v>12</v>
      </c>
      <c r="D471" s="200" t="s">
        <v>821</v>
      </c>
      <c r="E471" s="201" t="s">
        <v>556</v>
      </c>
      <c r="F471" s="201"/>
      <c r="G471" s="202" t="s">
        <v>48</v>
      </c>
      <c r="H471" s="203">
        <v>6.3E-3</v>
      </c>
      <c r="I471" s="204">
        <v>16.55</v>
      </c>
      <c r="J471" s="204">
        <v>0.1</v>
      </c>
    </row>
    <row r="472" spans="1:10" ht="39" customHeight="1">
      <c r="A472" s="202" t="s">
        <v>30</v>
      </c>
      <c r="B472" s="202" t="s">
        <v>822</v>
      </c>
      <c r="C472" s="202" t="s">
        <v>12</v>
      </c>
      <c r="D472" s="200" t="s">
        <v>823</v>
      </c>
      <c r="E472" s="201" t="s">
        <v>556</v>
      </c>
      <c r="F472" s="201"/>
      <c r="G472" s="202" t="s">
        <v>49</v>
      </c>
      <c r="H472" s="203">
        <v>8.6999999999999994E-3</v>
      </c>
      <c r="I472" s="204">
        <v>15.9</v>
      </c>
      <c r="J472" s="204">
        <v>0.13</v>
      </c>
    </row>
    <row r="473" spans="1:10" ht="26.1" customHeight="1">
      <c r="A473" s="207" t="s">
        <v>36</v>
      </c>
      <c r="B473" s="207" t="s">
        <v>843</v>
      </c>
      <c r="C473" s="207" t="s">
        <v>12</v>
      </c>
      <c r="D473" s="205" t="s">
        <v>844</v>
      </c>
      <c r="E473" s="206" t="s">
        <v>37</v>
      </c>
      <c r="F473" s="206"/>
      <c r="G473" s="207" t="s">
        <v>25</v>
      </c>
      <c r="H473" s="208">
        <v>3</v>
      </c>
      <c r="I473" s="209">
        <v>1.84</v>
      </c>
      <c r="J473" s="209">
        <v>5.52</v>
      </c>
    </row>
    <row r="474" spans="1:10">
      <c r="A474" s="217"/>
      <c r="B474" s="217"/>
      <c r="C474" s="217"/>
      <c r="D474" s="210"/>
      <c r="E474" s="210" t="s">
        <v>41</v>
      </c>
      <c r="F474" s="211">
        <v>9.14</v>
      </c>
      <c r="G474" s="210" t="s">
        <v>42</v>
      </c>
      <c r="H474" s="211">
        <v>0</v>
      </c>
      <c r="I474" s="210" t="s">
        <v>43</v>
      </c>
      <c r="J474" s="211">
        <v>9.14</v>
      </c>
    </row>
    <row r="475" spans="1:10">
      <c r="A475" s="217"/>
      <c r="B475" s="217"/>
      <c r="C475" s="217"/>
      <c r="D475" s="210"/>
      <c r="E475" s="210" t="s">
        <v>44</v>
      </c>
      <c r="F475" s="211">
        <v>4.2699999999999996</v>
      </c>
      <c r="G475" s="210"/>
      <c r="H475" s="212" t="s">
        <v>45</v>
      </c>
      <c r="I475" s="212"/>
      <c r="J475" s="211">
        <v>25.83</v>
      </c>
    </row>
    <row r="476" spans="1:10" ht="50.1" customHeight="1" thickBot="1">
      <c r="A476" s="229"/>
      <c r="B476" s="229"/>
      <c r="C476" s="229"/>
      <c r="D476" s="213"/>
      <c r="E476" s="213"/>
      <c r="F476" s="213"/>
      <c r="G476" s="213" t="s">
        <v>46</v>
      </c>
      <c r="H476" s="214">
        <v>19.149999999999999</v>
      </c>
      <c r="I476" s="213" t="s">
        <v>47</v>
      </c>
      <c r="J476" s="215">
        <v>494.64</v>
      </c>
    </row>
    <row r="477" spans="1:10" ht="0.95" customHeight="1" thickTop="1">
      <c r="A477" s="231"/>
      <c r="B477" s="231"/>
      <c r="C477" s="231"/>
      <c r="D477" s="216"/>
      <c r="E477" s="216"/>
      <c r="F477" s="216"/>
      <c r="G477" s="216"/>
      <c r="H477" s="216"/>
      <c r="I477" s="216"/>
      <c r="J477" s="216"/>
    </row>
    <row r="478" spans="1:10" ht="18" customHeight="1">
      <c r="A478" s="194" t="s">
        <v>845</v>
      </c>
      <c r="B478" s="194" t="s">
        <v>4</v>
      </c>
      <c r="C478" s="194" t="s">
        <v>5</v>
      </c>
      <c r="D478" s="191" t="s">
        <v>6</v>
      </c>
      <c r="E478" s="193" t="s">
        <v>27</v>
      </c>
      <c r="F478" s="193"/>
      <c r="G478" s="194" t="s">
        <v>7</v>
      </c>
      <c r="H478" s="192" t="s">
        <v>8</v>
      </c>
      <c r="I478" s="192" t="s">
        <v>9</v>
      </c>
      <c r="J478" s="192" t="s">
        <v>28</v>
      </c>
    </row>
    <row r="479" spans="1:10" ht="39" customHeight="1">
      <c r="A479" s="197" t="s">
        <v>29</v>
      </c>
      <c r="B479" s="197" t="s">
        <v>846</v>
      </c>
      <c r="C479" s="197" t="s">
        <v>12</v>
      </c>
      <c r="D479" s="195" t="s">
        <v>347</v>
      </c>
      <c r="E479" s="196" t="s">
        <v>521</v>
      </c>
      <c r="F479" s="196"/>
      <c r="G479" s="197" t="s">
        <v>16</v>
      </c>
      <c r="H479" s="198">
        <v>1</v>
      </c>
      <c r="I479" s="199">
        <v>58.46</v>
      </c>
      <c r="J479" s="199">
        <v>58.46</v>
      </c>
    </row>
    <row r="480" spans="1:10" ht="24" customHeight="1">
      <c r="A480" s="202" t="s">
        <v>30</v>
      </c>
      <c r="B480" s="202" t="s">
        <v>34</v>
      </c>
      <c r="C480" s="202" t="s">
        <v>12</v>
      </c>
      <c r="D480" s="200" t="s">
        <v>35</v>
      </c>
      <c r="E480" s="201" t="s">
        <v>492</v>
      </c>
      <c r="F480" s="201"/>
      <c r="G480" s="202" t="s">
        <v>33</v>
      </c>
      <c r="H480" s="203">
        <v>0.371</v>
      </c>
      <c r="I480" s="204">
        <v>15.22</v>
      </c>
      <c r="J480" s="204">
        <v>5.64</v>
      </c>
    </row>
    <row r="481" spans="1:10" ht="24" customHeight="1">
      <c r="A481" s="202" t="s">
        <v>30</v>
      </c>
      <c r="B481" s="202" t="s">
        <v>830</v>
      </c>
      <c r="C481" s="202" t="s">
        <v>12</v>
      </c>
      <c r="D481" s="200" t="s">
        <v>831</v>
      </c>
      <c r="E481" s="201" t="s">
        <v>492</v>
      </c>
      <c r="F481" s="201"/>
      <c r="G481" s="202" t="s">
        <v>33</v>
      </c>
      <c r="H481" s="203">
        <v>0.27700000000000002</v>
      </c>
      <c r="I481" s="204">
        <v>18.87</v>
      </c>
      <c r="J481" s="204">
        <v>5.22</v>
      </c>
    </row>
    <row r="482" spans="1:10" ht="39" customHeight="1">
      <c r="A482" s="202" t="s">
        <v>30</v>
      </c>
      <c r="B482" s="202" t="s">
        <v>820</v>
      </c>
      <c r="C482" s="202" t="s">
        <v>12</v>
      </c>
      <c r="D482" s="200" t="s">
        <v>821</v>
      </c>
      <c r="E482" s="201" t="s">
        <v>556</v>
      </c>
      <c r="F482" s="201"/>
      <c r="G482" s="202" t="s">
        <v>48</v>
      </c>
      <c r="H482" s="203">
        <v>1.32E-2</v>
      </c>
      <c r="I482" s="204">
        <v>16.55</v>
      </c>
      <c r="J482" s="204">
        <v>0.21</v>
      </c>
    </row>
    <row r="483" spans="1:10" ht="39" customHeight="1">
      <c r="A483" s="202" t="s">
        <v>30</v>
      </c>
      <c r="B483" s="202" t="s">
        <v>822</v>
      </c>
      <c r="C483" s="202" t="s">
        <v>12</v>
      </c>
      <c r="D483" s="200" t="s">
        <v>823</v>
      </c>
      <c r="E483" s="201" t="s">
        <v>556</v>
      </c>
      <c r="F483" s="201"/>
      <c r="G483" s="202" t="s">
        <v>49</v>
      </c>
      <c r="H483" s="203">
        <v>1.83E-2</v>
      </c>
      <c r="I483" s="204">
        <v>15.9</v>
      </c>
      <c r="J483" s="204">
        <v>0.28999999999999998</v>
      </c>
    </row>
    <row r="484" spans="1:10" ht="26.1" customHeight="1">
      <c r="A484" s="207" t="s">
        <v>36</v>
      </c>
      <c r="B484" s="207" t="s">
        <v>798</v>
      </c>
      <c r="C484" s="207" t="s">
        <v>12</v>
      </c>
      <c r="D484" s="205" t="s">
        <v>799</v>
      </c>
      <c r="E484" s="206" t="s">
        <v>37</v>
      </c>
      <c r="F484" s="206"/>
      <c r="G484" s="207" t="s">
        <v>800</v>
      </c>
      <c r="H484" s="208">
        <v>8.1000000000000003E-2</v>
      </c>
      <c r="I484" s="209">
        <v>36.07</v>
      </c>
      <c r="J484" s="209">
        <v>2.92</v>
      </c>
    </row>
    <row r="485" spans="1:10" ht="26.1" customHeight="1">
      <c r="A485" s="207" t="s">
        <v>36</v>
      </c>
      <c r="B485" s="207" t="s">
        <v>847</v>
      </c>
      <c r="C485" s="207" t="s">
        <v>12</v>
      </c>
      <c r="D485" s="205" t="s">
        <v>848</v>
      </c>
      <c r="E485" s="206" t="s">
        <v>37</v>
      </c>
      <c r="F485" s="206"/>
      <c r="G485" s="207" t="s">
        <v>40</v>
      </c>
      <c r="H485" s="208">
        <v>1.2999999999999999E-2</v>
      </c>
      <c r="I485" s="209">
        <v>15.8</v>
      </c>
      <c r="J485" s="209">
        <v>0.2</v>
      </c>
    </row>
    <row r="486" spans="1:10" ht="26.1" customHeight="1">
      <c r="A486" s="207" t="s">
        <v>36</v>
      </c>
      <c r="B486" s="207" t="s">
        <v>849</v>
      </c>
      <c r="C486" s="207" t="s">
        <v>12</v>
      </c>
      <c r="D486" s="205" t="s">
        <v>850</v>
      </c>
      <c r="E486" s="206" t="s">
        <v>37</v>
      </c>
      <c r="F486" s="206"/>
      <c r="G486" s="207" t="s">
        <v>40</v>
      </c>
      <c r="H486" s="208">
        <v>2.3999999999999998E-3</v>
      </c>
      <c r="I486" s="209">
        <v>54.38</v>
      </c>
      <c r="J486" s="209">
        <v>0.13</v>
      </c>
    </row>
    <row r="487" spans="1:10" ht="24" customHeight="1">
      <c r="A487" s="207" t="s">
        <v>36</v>
      </c>
      <c r="B487" s="207" t="s">
        <v>851</v>
      </c>
      <c r="C487" s="207" t="s">
        <v>12</v>
      </c>
      <c r="D487" s="205" t="s">
        <v>852</v>
      </c>
      <c r="E487" s="206" t="s">
        <v>37</v>
      </c>
      <c r="F487" s="206"/>
      <c r="G487" s="207" t="s">
        <v>40</v>
      </c>
      <c r="H487" s="208">
        <v>0.09</v>
      </c>
      <c r="I487" s="209">
        <v>114.95</v>
      </c>
      <c r="J487" s="209">
        <v>10.34</v>
      </c>
    </row>
    <row r="488" spans="1:10" ht="26.1" customHeight="1">
      <c r="A488" s="207" t="s">
        <v>36</v>
      </c>
      <c r="B488" s="207" t="s">
        <v>853</v>
      </c>
      <c r="C488" s="207" t="s">
        <v>12</v>
      </c>
      <c r="D488" s="205" t="s">
        <v>854</v>
      </c>
      <c r="E488" s="206" t="s">
        <v>37</v>
      </c>
      <c r="F488" s="206"/>
      <c r="G488" s="207" t="s">
        <v>16</v>
      </c>
      <c r="H488" s="208">
        <v>1.05</v>
      </c>
      <c r="I488" s="209">
        <v>31.92</v>
      </c>
      <c r="J488" s="209">
        <v>33.51</v>
      </c>
    </row>
    <row r="489" spans="1:10">
      <c r="A489" s="217"/>
      <c r="B489" s="217"/>
      <c r="C489" s="217"/>
      <c r="D489" s="210"/>
      <c r="E489" s="210" t="s">
        <v>41</v>
      </c>
      <c r="F489" s="211">
        <v>8.64</v>
      </c>
      <c r="G489" s="210" t="s">
        <v>42</v>
      </c>
      <c r="H489" s="211">
        <v>0</v>
      </c>
      <c r="I489" s="210" t="s">
        <v>43</v>
      </c>
      <c r="J489" s="211">
        <v>8.64</v>
      </c>
    </row>
    <row r="490" spans="1:10">
      <c r="A490" s="217"/>
      <c r="B490" s="217"/>
      <c r="C490" s="217"/>
      <c r="D490" s="210"/>
      <c r="E490" s="210" t="s">
        <v>44</v>
      </c>
      <c r="F490" s="211">
        <v>11.6</v>
      </c>
      <c r="G490" s="210"/>
      <c r="H490" s="212" t="s">
        <v>45</v>
      </c>
      <c r="I490" s="212"/>
      <c r="J490" s="211">
        <v>70.06</v>
      </c>
    </row>
    <row r="491" spans="1:10" ht="50.1" customHeight="1" thickBot="1">
      <c r="A491" s="229"/>
      <c r="B491" s="229"/>
      <c r="C491" s="229"/>
      <c r="D491" s="213"/>
      <c r="E491" s="213"/>
      <c r="F491" s="213"/>
      <c r="G491" s="213" t="s">
        <v>46</v>
      </c>
      <c r="H491" s="214">
        <v>173.55</v>
      </c>
      <c r="I491" s="213" t="s">
        <v>47</v>
      </c>
      <c r="J491" s="215">
        <v>12158.91</v>
      </c>
    </row>
    <row r="492" spans="1:10" ht="0.95" customHeight="1" thickTop="1">
      <c r="A492" s="231"/>
      <c r="B492" s="231"/>
      <c r="C492" s="231"/>
      <c r="D492" s="216"/>
      <c r="E492" s="216"/>
      <c r="F492" s="216"/>
      <c r="G492" s="216"/>
      <c r="H492" s="216"/>
      <c r="I492" s="216"/>
      <c r="J492" s="216"/>
    </row>
    <row r="493" spans="1:10" ht="24" customHeight="1">
      <c r="A493" s="230" t="s">
        <v>855</v>
      </c>
      <c r="B493" s="230"/>
      <c r="C493" s="230"/>
      <c r="D493" s="187" t="s">
        <v>223</v>
      </c>
      <c r="E493" s="187"/>
      <c r="F493" s="188"/>
      <c r="G493" s="188"/>
      <c r="H493" s="189"/>
      <c r="I493" s="187"/>
      <c r="J493" s="190">
        <v>25081.15</v>
      </c>
    </row>
    <row r="494" spans="1:10" ht="18" customHeight="1">
      <c r="A494" s="194" t="s">
        <v>856</v>
      </c>
      <c r="B494" s="194" t="s">
        <v>4</v>
      </c>
      <c r="C494" s="194" t="s">
        <v>5</v>
      </c>
      <c r="D494" s="191" t="s">
        <v>6</v>
      </c>
      <c r="E494" s="193" t="s">
        <v>27</v>
      </c>
      <c r="F494" s="193"/>
      <c r="G494" s="194" t="s">
        <v>7</v>
      </c>
      <c r="H494" s="192" t="s">
        <v>8</v>
      </c>
      <c r="I494" s="192" t="s">
        <v>9</v>
      </c>
      <c r="J494" s="192" t="s">
        <v>28</v>
      </c>
    </row>
    <row r="495" spans="1:10" ht="39" customHeight="1">
      <c r="A495" s="197" t="s">
        <v>29</v>
      </c>
      <c r="B495" s="197" t="s">
        <v>857</v>
      </c>
      <c r="C495" s="197" t="s">
        <v>12</v>
      </c>
      <c r="D495" s="195" t="s">
        <v>350</v>
      </c>
      <c r="E495" s="196" t="s">
        <v>858</v>
      </c>
      <c r="F495" s="196"/>
      <c r="G495" s="197" t="s">
        <v>13</v>
      </c>
      <c r="H495" s="198">
        <v>1</v>
      </c>
      <c r="I495" s="199">
        <v>110.17</v>
      </c>
      <c r="J495" s="199">
        <v>110.17</v>
      </c>
    </row>
    <row r="496" spans="1:10" ht="26.1" customHeight="1">
      <c r="A496" s="202" t="s">
        <v>30</v>
      </c>
      <c r="B496" s="202" t="s">
        <v>859</v>
      </c>
      <c r="C496" s="202" t="s">
        <v>12</v>
      </c>
      <c r="D496" s="200" t="s">
        <v>860</v>
      </c>
      <c r="E496" s="201" t="s">
        <v>492</v>
      </c>
      <c r="F496" s="201"/>
      <c r="G496" s="202" t="s">
        <v>33</v>
      </c>
      <c r="H496" s="203">
        <v>0.2102</v>
      </c>
      <c r="I496" s="204">
        <v>15.87</v>
      </c>
      <c r="J496" s="204">
        <v>3.33</v>
      </c>
    </row>
    <row r="497" spans="1:10" ht="24" customHeight="1">
      <c r="A497" s="202" t="s">
        <v>30</v>
      </c>
      <c r="B497" s="202" t="s">
        <v>861</v>
      </c>
      <c r="C497" s="202" t="s">
        <v>12</v>
      </c>
      <c r="D497" s="200" t="s">
        <v>862</v>
      </c>
      <c r="E497" s="201" t="s">
        <v>492</v>
      </c>
      <c r="F497" s="201"/>
      <c r="G497" s="202" t="s">
        <v>33</v>
      </c>
      <c r="H497" s="203">
        <v>0.93240000000000001</v>
      </c>
      <c r="I497" s="204">
        <v>19.45</v>
      </c>
      <c r="J497" s="204">
        <v>18.13</v>
      </c>
    </row>
    <row r="498" spans="1:10" ht="26.1" customHeight="1">
      <c r="A498" s="207" t="s">
        <v>36</v>
      </c>
      <c r="B498" s="207" t="s">
        <v>863</v>
      </c>
      <c r="C498" s="207" t="s">
        <v>12</v>
      </c>
      <c r="D498" s="205" t="s">
        <v>864</v>
      </c>
      <c r="E498" s="206" t="s">
        <v>37</v>
      </c>
      <c r="F498" s="206"/>
      <c r="G498" s="207" t="s">
        <v>104</v>
      </c>
      <c r="H498" s="208">
        <v>0.58720000000000006</v>
      </c>
      <c r="I498" s="209">
        <v>17.38</v>
      </c>
      <c r="J498" s="209">
        <v>10.199999999999999</v>
      </c>
    </row>
    <row r="499" spans="1:10" ht="26.1" customHeight="1">
      <c r="A499" s="207" t="s">
        <v>36</v>
      </c>
      <c r="B499" s="207" t="s">
        <v>865</v>
      </c>
      <c r="C499" s="207" t="s">
        <v>12</v>
      </c>
      <c r="D499" s="205" t="s">
        <v>866</v>
      </c>
      <c r="E499" s="206" t="s">
        <v>37</v>
      </c>
      <c r="F499" s="206"/>
      <c r="G499" s="207" t="s">
        <v>13</v>
      </c>
      <c r="H499" s="208">
        <v>1.1318999999999999</v>
      </c>
      <c r="I499" s="209">
        <v>67.95</v>
      </c>
      <c r="J499" s="209">
        <v>76.91</v>
      </c>
    </row>
    <row r="500" spans="1:10" ht="24" customHeight="1">
      <c r="A500" s="207" t="s">
        <v>36</v>
      </c>
      <c r="B500" s="207" t="s">
        <v>867</v>
      </c>
      <c r="C500" s="207" t="s">
        <v>12</v>
      </c>
      <c r="D500" s="205" t="s">
        <v>868</v>
      </c>
      <c r="E500" s="206" t="s">
        <v>37</v>
      </c>
      <c r="F500" s="206"/>
      <c r="G500" s="207" t="s">
        <v>40</v>
      </c>
      <c r="H500" s="208">
        <v>0.26</v>
      </c>
      <c r="I500" s="209">
        <v>6.18</v>
      </c>
      <c r="J500" s="209">
        <v>1.6</v>
      </c>
    </row>
    <row r="501" spans="1:10">
      <c r="A501" s="217"/>
      <c r="B501" s="217"/>
      <c r="C501" s="217"/>
      <c r="D501" s="210"/>
      <c r="E501" s="210" t="s">
        <v>41</v>
      </c>
      <c r="F501" s="211">
        <v>16.760000000000002</v>
      </c>
      <c r="G501" s="210" t="s">
        <v>42</v>
      </c>
      <c r="H501" s="211">
        <v>0</v>
      </c>
      <c r="I501" s="210" t="s">
        <v>43</v>
      </c>
      <c r="J501" s="211">
        <v>16.760000000000002</v>
      </c>
    </row>
    <row r="502" spans="1:10">
      <c r="A502" s="217"/>
      <c r="B502" s="217"/>
      <c r="C502" s="217"/>
      <c r="D502" s="210"/>
      <c r="E502" s="210" t="s">
        <v>44</v>
      </c>
      <c r="F502" s="211">
        <v>21.86</v>
      </c>
      <c r="G502" s="210"/>
      <c r="H502" s="212" t="s">
        <v>45</v>
      </c>
      <c r="I502" s="212"/>
      <c r="J502" s="211">
        <v>132.03</v>
      </c>
    </row>
    <row r="503" spans="1:10" ht="50.1" customHeight="1" thickBot="1">
      <c r="A503" s="229"/>
      <c r="B503" s="229"/>
      <c r="C503" s="229"/>
      <c r="D503" s="213"/>
      <c r="E503" s="213"/>
      <c r="F503" s="213"/>
      <c r="G503" s="213" t="s">
        <v>46</v>
      </c>
      <c r="H503" s="214">
        <v>103.98</v>
      </c>
      <c r="I503" s="213" t="s">
        <v>47</v>
      </c>
      <c r="J503" s="215">
        <v>13728.47</v>
      </c>
    </row>
    <row r="504" spans="1:10" ht="0.95" customHeight="1" thickTop="1">
      <c r="A504" s="231"/>
      <c r="B504" s="231"/>
      <c r="C504" s="231"/>
      <c r="D504" s="216"/>
      <c r="E504" s="216"/>
      <c r="F504" s="216"/>
      <c r="G504" s="216"/>
      <c r="H504" s="216"/>
      <c r="I504" s="216"/>
      <c r="J504" s="216"/>
    </row>
    <row r="505" spans="1:10" ht="18" customHeight="1">
      <c r="A505" s="194" t="s">
        <v>869</v>
      </c>
      <c r="B505" s="194" t="s">
        <v>4</v>
      </c>
      <c r="C505" s="194" t="s">
        <v>5</v>
      </c>
      <c r="D505" s="191" t="s">
        <v>6</v>
      </c>
      <c r="E505" s="193" t="s">
        <v>27</v>
      </c>
      <c r="F505" s="193"/>
      <c r="G505" s="194" t="s">
        <v>7</v>
      </c>
      <c r="H505" s="192" t="s">
        <v>8</v>
      </c>
      <c r="I505" s="192" t="s">
        <v>9</v>
      </c>
      <c r="J505" s="192" t="s">
        <v>28</v>
      </c>
    </row>
    <row r="506" spans="1:10" ht="26.1" customHeight="1">
      <c r="A506" s="197" t="s">
        <v>29</v>
      </c>
      <c r="B506" s="197" t="s">
        <v>870</v>
      </c>
      <c r="C506" s="197" t="s">
        <v>12</v>
      </c>
      <c r="D506" s="195" t="s">
        <v>871</v>
      </c>
      <c r="E506" s="196" t="s">
        <v>858</v>
      </c>
      <c r="F506" s="196"/>
      <c r="G506" s="197" t="s">
        <v>13</v>
      </c>
      <c r="H506" s="198">
        <v>1</v>
      </c>
      <c r="I506" s="199">
        <v>37.729999999999997</v>
      </c>
      <c r="J506" s="199">
        <v>37.729999999999997</v>
      </c>
    </row>
    <row r="507" spans="1:10" ht="26.1" customHeight="1">
      <c r="A507" s="202" t="s">
        <v>30</v>
      </c>
      <c r="B507" s="202" t="s">
        <v>859</v>
      </c>
      <c r="C507" s="202" t="s">
        <v>12</v>
      </c>
      <c r="D507" s="200" t="s">
        <v>860</v>
      </c>
      <c r="E507" s="201" t="s">
        <v>492</v>
      </c>
      <c r="F507" s="201"/>
      <c r="G507" s="202" t="s">
        <v>33</v>
      </c>
      <c r="H507" s="203">
        <v>9.69E-2</v>
      </c>
      <c r="I507" s="204">
        <v>15.87</v>
      </c>
      <c r="J507" s="204">
        <v>1.53</v>
      </c>
    </row>
    <row r="508" spans="1:10" ht="24" customHeight="1">
      <c r="A508" s="202" t="s">
        <v>30</v>
      </c>
      <c r="B508" s="202" t="s">
        <v>861</v>
      </c>
      <c r="C508" s="202" t="s">
        <v>12</v>
      </c>
      <c r="D508" s="200" t="s">
        <v>862</v>
      </c>
      <c r="E508" s="201" t="s">
        <v>492</v>
      </c>
      <c r="F508" s="201"/>
      <c r="G508" s="202" t="s">
        <v>33</v>
      </c>
      <c r="H508" s="203">
        <v>0.4299</v>
      </c>
      <c r="I508" s="204">
        <v>19.45</v>
      </c>
      <c r="J508" s="204">
        <v>8.36</v>
      </c>
    </row>
    <row r="509" spans="1:10" ht="51.95" customHeight="1">
      <c r="A509" s="207" t="s">
        <v>36</v>
      </c>
      <c r="B509" s="207" t="s">
        <v>872</v>
      </c>
      <c r="C509" s="207" t="s">
        <v>12</v>
      </c>
      <c r="D509" s="205" t="s">
        <v>873</v>
      </c>
      <c r="E509" s="206" t="s">
        <v>37</v>
      </c>
      <c r="F509" s="206"/>
      <c r="G509" s="207" t="s">
        <v>40</v>
      </c>
      <c r="H509" s="208">
        <v>1.5</v>
      </c>
      <c r="I509" s="209">
        <v>18.559999999999999</v>
      </c>
      <c r="J509" s="209">
        <v>27.84</v>
      </c>
    </row>
    <row r="510" spans="1:10">
      <c r="A510" s="217"/>
      <c r="B510" s="217"/>
      <c r="C510" s="217"/>
      <c r="D510" s="210"/>
      <c r="E510" s="210" t="s">
        <v>41</v>
      </c>
      <c r="F510" s="211">
        <v>7.72</v>
      </c>
      <c r="G510" s="210" t="s">
        <v>42</v>
      </c>
      <c r="H510" s="211">
        <v>0</v>
      </c>
      <c r="I510" s="210" t="s">
        <v>43</v>
      </c>
      <c r="J510" s="211">
        <v>7.72</v>
      </c>
    </row>
    <row r="511" spans="1:10">
      <c r="A511" s="217"/>
      <c r="B511" s="217"/>
      <c r="C511" s="217"/>
      <c r="D511" s="210"/>
      <c r="E511" s="210" t="s">
        <v>44</v>
      </c>
      <c r="F511" s="211">
        <v>7.48</v>
      </c>
      <c r="G511" s="210"/>
      <c r="H511" s="212" t="s">
        <v>45</v>
      </c>
      <c r="I511" s="212"/>
      <c r="J511" s="211">
        <v>45.21</v>
      </c>
    </row>
    <row r="512" spans="1:10" ht="50.1" customHeight="1" thickBot="1">
      <c r="A512" s="229"/>
      <c r="B512" s="229"/>
      <c r="C512" s="229"/>
      <c r="D512" s="213"/>
      <c r="E512" s="213"/>
      <c r="F512" s="213"/>
      <c r="G512" s="213" t="s">
        <v>46</v>
      </c>
      <c r="H512" s="214">
        <v>251.11</v>
      </c>
      <c r="I512" s="213" t="s">
        <v>47</v>
      </c>
      <c r="J512" s="215">
        <v>11352.68</v>
      </c>
    </row>
    <row r="513" spans="1:10" ht="0.95" customHeight="1" thickTop="1">
      <c r="A513" s="231"/>
      <c r="B513" s="231"/>
      <c r="C513" s="231"/>
      <c r="D513" s="216"/>
      <c r="E513" s="216"/>
      <c r="F513" s="216"/>
      <c r="G513" s="216"/>
      <c r="H513" s="216"/>
      <c r="I513" s="216"/>
      <c r="J513" s="216"/>
    </row>
    <row r="514" spans="1:10" ht="24" customHeight="1">
      <c r="A514" s="230" t="s">
        <v>874</v>
      </c>
      <c r="B514" s="230"/>
      <c r="C514" s="230"/>
      <c r="D514" s="187" t="s">
        <v>224</v>
      </c>
      <c r="E514" s="187"/>
      <c r="F514" s="188"/>
      <c r="G514" s="188"/>
      <c r="H514" s="189"/>
      <c r="I514" s="187"/>
      <c r="J514" s="190">
        <v>149596.69</v>
      </c>
    </row>
    <row r="515" spans="1:10" ht="18" customHeight="1">
      <c r="A515" s="194" t="s">
        <v>875</v>
      </c>
      <c r="B515" s="194" t="s">
        <v>4</v>
      </c>
      <c r="C515" s="194" t="s">
        <v>5</v>
      </c>
      <c r="D515" s="191" t="s">
        <v>6</v>
      </c>
      <c r="E515" s="193" t="s">
        <v>27</v>
      </c>
      <c r="F515" s="193"/>
      <c r="G515" s="194" t="s">
        <v>7</v>
      </c>
      <c r="H515" s="192" t="s">
        <v>8</v>
      </c>
      <c r="I515" s="192" t="s">
        <v>9</v>
      </c>
      <c r="J515" s="192" t="s">
        <v>28</v>
      </c>
    </row>
    <row r="516" spans="1:10" ht="51.95" customHeight="1">
      <c r="A516" s="197" t="s">
        <v>29</v>
      </c>
      <c r="B516" s="197" t="s">
        <v>876</v>
      </c>
      <c r="C516" s="197" t="s">
        <v>12</v>
      </c>
      <c r="D516" s="195" t="s">
        <v>355</v>
      </c>
      <c r="E516" s="196" t="s">
        <v>877</v>
      </c>
      <c r="F516" s="196"/>
      <c r="G516" s="197" t="s">
        <v>13</v>
      </c>
      <c r="H516" s="198">
        <v>1</v>
      </c>
      <c r="I516" s="199">
        <v>3.11</v>
      </c>
      <c r="J516" s="199">
        <v>3.11</v>
      </c>
    </row>
    <row r="517" spans="1:10" ht="39" customHeight="1">
      <c r="A517" s="202" t="s">
        <v>30</v>
      </c>
      <c r="B517" s="202" t="s">
        <v>878</v>
      </c>
      <c r="C517" s="202" t="s">
        <v>12</v>
      </c>
      <c r="D517" s="200" t="s">
        <v>879</v>
      </c>
      <c r="E517" s="201" t="s">
        <v>492</v>
      </c>
      <c r="F517" s="201"/>
      <c r="G517" s="202" t="s">
        <v>52</v>
      </c>
      <c r="H517" s="203">
        <v>3.7000000000000002E-3</v>
      </c>
      <c r="I517" s="204">
        <v>382.89</v>
      </c>
      <c r="J517" s="204">
        <v>1.41</v>
      </c>
    </row>
    <row r="518" spans="1:10" ht="24" customHeight="1">
      <c r="A518" s="202" t="s">
        <v>30</v>
      </c>
      <c r="B518" s="202" t="s">
        <v>574</v>
      </c>
      <c r="C518" s="202" t="s">
        <v>12</v>
      </c>
      <c r="D518" s="200" t="s">
        <v>575</v>
      </c>
      <c r="E518" s="201" t="s">
        <v>492</v>
      </c>
      <c r="F518" s="201"/>
      <c r="G518" s="202" t="s">
        <v>33</v>
      </c>
      <c r="H518" s="203">
        <v>6.8099999999999994E-2</v>
      </c>
      <c r="I518" s="204">
        <v>19.45</v>
      </c>
      <c r="J518" s="204">
        <v>1.32</v>
      </c>
    </row>
    <row r="519" spans="1:10" ht="24" customHeight="1">
      <c r="A519" s="202" t="s">
        <v>30</v>
      </c>
      <c r="B519" s="202" t="s">
        <v>34</v>
      </c>
      <c r="C519" s="202" t="s">
        <v>12</v>
      </c>
      <c r="D519" s="200" t="s">
        <v>35</v>
      </c>
      <c r="E519" s="201" t="s">
        <v>492</v>
      </c>
      <c r="F519" s="201"/>
      <c r="G519" s="202" t="s">
        <v>33</v>
      </c>
      <c r="H519" s="203">
        <v>2.5499999999999998E-2</v>
      </c>
      <c r="I519" s="204">
        <v>15.22</v>
      </c>
      <c r="J519" s="204">
        <v>0.38</v>
      </c>
    </row>
    <row r="520" spans="1:10">
      <c r="A520" s="217"/>
      <c r="B520" s="217"/>
      <c r="C520" s="217"/>
      <c r="D520" s="210"/>
      <c r="E520" s="210" t="s">
        <v>41</v>
      </c>
      <c r="F520" s="211">
        <v>1.47</v>
      </c>
      <c r="G520" s="210" t="s">
        <v>42</v>
      </c>
      <c r="H520" s="211">
        <v>0</v>
      </c>
      <c r="I520" s="210" t="s">
        <v>43</v>
      </c>
      <c r="J520" s="211">
        <v>1.47</v>
      </c>
    </row>
    <row r="521" spans="1:10">
      <c r="A521" s="217"/>
      <c r="B521" s="217"/>
      <c r="C521" s="217"/>
      <c r="D521" s="210"/>
      <c r="E521" s="210" t="s">
        <v>44</v>
      </c>
      <c r="F521" s="211">
        <v>0.61</v>
      </c>
      <c r="G521" s="210"/>
      <c r="H521" s="212" t="s">
        <v>45</v>
      </c>
      <c r="I521" s="212"/>
      <c r="J521" s="211">
        <v>3.72</v>
      </c>
    </row>
    <row r="522" spans="1:10" ht="50.1" customHeight="1" thickBot="1">
      <c r="A522" s="229"/>
      <c r="B522" s="229"/>
      <c r="C522" s="229"/>
      <c r="D522" s="213"/>
      <c r="E522" s="213"/>
      <c r="F522" s="213"/>
      <c r="G522" s="213" t="s">
        <v>46</v>
      </c>
      <c r="H522" s="214">
        <v>1063.17</v>
      </c>
      <c r="I522" s="213" t="s">
        <v>47</v>
      </c>
      <c r="J522" s="215">
        <v>3954.99</v>
      </c>
    </row>
    <row r="523" spans="1:10" ht="0.95" customHeight="1" thickTop="1">
      <c r="A523" s="231"/>
      <c r="B523" s="231"/>
      <c r="C523" s="231"/>
      <c r="D523" s="216"/>
      <c r="E523" s="216"/>
      <c r="F523" s="216"/>
      <c r="G523" s="216"/>
      <c r="H523" s="216"/>
      <c r="I523" s="216"/>
      <c r="J523" s="216"/>
    </row>
    <row r="524" spans="1:10" ht="18" customHeight="1">
      <c r="A524" s="194" t="s">
        <v>880</v>
      </c>
      <c r="B524" s="194" t="s">
        <v>4</v>
      </c>
      <c r="C524" s="194" t="s">
        <v>5</v>
      </c>
      <c r="D524" s="191" t="s">
        <v>6</v>
      </c>
      <c r="E524" s="193" t="s">
        <v>27</v>
      </c>
      <c r="F524" s="193"/>
      <c r="G524" s="194" t="s">
        <v>7</v>
      </c>
      <c r="H524" s="192" t="s">
        <v>8</v>
      </c>
      <c r="I524" s="192" t="s">
        <v>9</v>
      </c>
      <c r="J524" s="192" t="s">
        <v>28</v>
      </c>
    </row>
    <row r="525" spans="1:10" ht="51.95" customHeight="1">
      <c r="A525" s="197" t="s">
        <v>29</v>
      </c>
      <c r="B525" s="197" t="s">
        <v>881</v>
      </c>
      <c r="C525" s="197" t="s">
        <v>12</v>
      </c>
      <c r="D525" s="195" t="s">
        <v>882</v>
      </c>
      <c r="E525" s="196" t="s">
        <v>877</v>
      </c>
      <c r="F525" s="196"/>
      <c r="G525" s="197" t="s">
        <v>13</v>
      </c>
      <c r="H525" s="198">
        <v>1</v>
      </c>
      <c r="I525" s="199">
        <v>4.82</v>
      </c>
      <c r="J525" s="199">
        <v>4.82</v>
      </c>
    </row>
    <row r="526" spans="1:10" ht="39" customHeight="1">
      <c r="A526" s="202" t="s">
        <v>30</v>
      </c>
      <c r="B526" s="202" t="s">
        <v>878</v>
      </c>
      <c r="C526" s="202" t="s">
        <v>12</v>
      </c>
      <c r="D526" s="200" t="s">
        <v>879</v>
      </c>
      <c r="E526" s="201" t="s">
        <v>492</v>
      </c>
      <c r="F526" s="201"/>
      <c r="G526" s="202" t="s">
        <v>52</v>
      </c>
      <c r="H526" s="203">
        <v>3.7000000000000002E-3</v>
      </c>
      <c r="I526" s="204">
        <v>382.89</v>
      </c>
      <c r="J526" s="204">
        <v>1.41</v>
      </c>
    </row>
    <row r="527" spans="1:10" ht="24" customHeight="1">
      <c r="A527" s="202" t="s">
        <v>30</v>
      </c>
      <c r="B527" s="202" t="s">
        <v>574</v>
      </c>
      <c r="C527" s="202" t="s">
        <v>12</v>
      </c>
      <c r="D527" s="200" t="s">
        <v>575</v>
      </c>
      <c r="E527" s="201" t="s">
        <v>492</v>
      </c>
      <c r="F527" s="201"/>
      <c r="G527" s="202" t="s">
        <v>33</v>
      </c>
      <c r="H527" s="203">
        <v>0.1394</v>
      </c>
      <c r="I527" s="204">
        <v>19.45</v>
      </c>
      <c r="J527" s="204">
        <v>2.71</v>
      </c>
    </row>
    <row r="528" spans="1:10" ht="24" customHeight="1">
      <c r="A528" s="202" t="s">
        <v>30</v>
      </c>
      <c r="B528" s="202" t="s">
        <v>34</v>
      </c>
      <c r="C528" s="202" t="s">
        <v>12</v>
      </c>
      <c r="D528" s="200" t="s">
        <v>35</v>
      </c>
      <c r="E528" s="201" t="s">
        <v>492</v>
      </c>
      <c r="F528" s="201"/>
      <c r="G528" s="202" t="s">
        <v>33</v>
      </c>
      <c r="H528" s="203">
        <v>4.65E-2</v>
      </c>
      <c r="I528" s="204">
        <v>15.22</v>
      </c>
      <c r="J528" s="204">
        <v>0.7</v>
      </c>
    </row>
    <row r="529" spans="1:10">
      <c r="A529" s="217"/>
      <c r="B529" s="217"/>
      <c r="C529" s="217"/>
      <c r="D529" s="210"/>
      <c r="E529" s="210" t="s">
        <v>41</v>
      </c>
      <c r="F529" s="211">
        <v>2.8</v>
      </c>
      <c r="G529" s="210" t="s">
        <v>42</v>
      </c>
      <c r="H529" s="211">
        <v>0</v>
      </c>
      <c r="I529" s="210" t="s">
        <v>43</v>
      </c>
      <c r="J529" s="211">
        <v>2.8</v>
      </c>
    </row>
    <row r="530" spans="1:10">
      <c r="A530" s="217"/>
      <c r="B530" s="217"/>
      <c r="C530" s="217"/>
      <c r="D530" s="210"/>
      <c r="E530" s="210" t="s">
        <v>44</v>
      </c>
      <c r="F530" s="211">
        <v>0.95</v>
      </c>
      <c r="G530" s="210"/>
      <c r="H530" s="212" t="s">
        <v>45</v>
      </c>
      <c r="I530" s="212"/>
      <c r="J530" s="211">
        <v>5.77</v>
      </c>
    </row>
    <row r="531" spans="1:10" ht="50.1" customHeight="1" thickBot="1">
      <c r="A531" s="229"/>
      <c r="B531" s="229"/>
      <c r="C531" s="229"/>
      <c r="D531" s="213"/>
      <c r="E531" s="213"/>
      <c r="F531" s="213"/>
      <c r="G531" s="213" t="s">
        <v>46</v>
      </c>
      <c r="H531" s="214">
        <v>1225.72</v>
      </c>
      <c r="I531" s="213" t="s">
        <v>47</v>
      </c>
      <c r="J531" s="215">
        <v>7072.4</v>
      </c>
    </row>
    <row r="532" spans="1:10" ht="0.95" customHeight="1" thickTop="1">
      <c r="A532" s="231"/>
      <c r="B532" s="231"/>
      <c r="C532" s="231"/>
      <c r="D532" s="216"/>
      <c r="E532" s="216"/>
      <c r="F532" s="216"/>
      <c r="G532" s="216"/>
      <c r="H532" s="216"/>
      <c r="I532" s="216"/>
      <c r="J532" s="216"/>
    </row>
    <row r="533" spans="1:10" ht="18" customHeight="1">
      <c r="A533" s="194" t="s">
        <v>883</v>
      </c>
      <c r="B533" s="194" t="s">
        <v>4</v>
      </c>
      <c r="C533" s="194" t="s">
        <v>5</v>
      </c>
      <c r="D533" s="191" t="s">
        <v>6</v>
      </c>
      <c r="E533" s="193" t="s">
        <v>27</v>
      </c>
      <c r="F533" s="193"/>
      <c r="G533" s="194" t="s">
        <v>7</v>
      </c>
      <c r="H533" s="192" t="s">
        <v>8</v>
      </c>
      <c r="I533" s="192" t="s">
        <v>9</v>
      </c>
      <c r="J533" s="192" t="s">
        <v>28</v>
      </c>
    </row>
    <row r="534" spans="1:10" ht="51.95" customHeight="1">
      <c r="A534" s="197" t="s">
        <v>29</v>
      </c>
      <c r="B534" s="197" t="s">
        <v>884</v>
      </c>
      <c r="C534" s="197" t="s">
        <v>12</v>
      </c>
      <c r="D534" s="195" t="s">
        <v>359</v>
      </c>
      <c r="E534" s="196" t="s">
        <v>877</v>
      </c>
      <c r="F534" s="196"/>
      <c r="G534" s="197" t="s">
        <v>13</v>
      </c>
      <c r="H534" s="198">
        <v>1</v>
      </c>
      <c r="I534" s="199">
        <v>23.03</v>
      </c>
      <c r="J534" s="199">
        <v>23.03</v>
      </c>
    </row>
    <row r="535" spans="1:10" ht="51.95" customHeight="1">
      <c r="A535" s="202" t="s">
        <v>30</v>
      </c>
      <c r="B535" s="202" t="s">
        <v>576</v>
      </c>
      <c r="C535" s="202" t="s">
        <v>12</v>
      </c>
      <c r="D535" s="200" t="s">
        <v>577</v>
      </c>
      <c r="E535" s="201" t="s">
        <v>492</v>
      </c>
      <c r="F535" s="201"/>
      <c r="G535" s="202" t="s">
        <v>52</v>
      </c>
      <c r="H535" s="203">
        <v>3.04E-2</v>
      </c>
      <c r="I535" s="204">
        <v>425.16</v>
      </c>
      <c r="J535" s="204">
        <v>12.92</v>
      </c>
    </row>
    <row r="536" spans="1:10" ht="24" customHeight="1">
      <c r="A536" s="202" t="s">
        <v>30</v>
      </c>
      <c r="B536" s="202" t="s">
        <v>574</v>
      </c>
      <c r="C536" s="202" t="s">
        <v>12</v>
      </c>
      <c r="D536" s="200" t="s">
        <v>575</v>
      </c>
      <c r="E536" s="201" t="s">
        <v>492</v>
      </c>
      <c r="F536" s="201"/>
      <c r="G536" s="202" t="s">
        <v>33</v>
      </c>
      <c r="H536" s="203">
        <v>0.374</v>
      </c>
      <c r="I536" s="204">
        <v>19.45</v>
      </c>
      <c r="J536" s="204">
        <v>7.27</v>
      </c>
    </row>
    <row r="537" spans="1:10" ht="24" customHeight="1">
      <c r="A537" s="202" t="s">
        <v>30</v>
      </c>
      <c r="B537" s="202" t="s">
        <v>34</v>
      </c>
      <c r="C537" s="202" t="s">
        <v>12</v>
      </c>
      <c r="D537" s="200" t="s">
        <v>35</v>
      </c>
      <c r="E537" s="201" t="s">
        <v>492</v>
      </c>
      <c r="F537" s="201"/>
      <c r="G537" s="202" t="s">
        <v>33</v>
      </c>
      <c r="H537" s="203">
        <v>0.187</v>
      </c>
      <c r="I537" s="204">
        <v>15.22</v>
      </c>
      <c r="J537" s="204">
        <v>2.84</v>
      </c>
    </row>
    <row r="538" spans="1:10">
      <c r="A538" s="217"/>
      <c r="B538" s="217"/>
      <c r="C538" s="217"/>
      <c r="D538" s="210"/>
      <c r="E538" s="210" t="s">
        <v>41</v>
      </c>
      <c r="F538" s="211">
        <v>9.11</v>
      </c>
      <c r="G538" s="210" t="s">
        <v>42</v>
      </c>
      <c r="H538" s="211">
        <v>0</v>
      </c>
      <c r="I538" s="210" t="s">
        <v>43</v>
      </c>
      <c r="J538" s="211">
        <v>9.11</v>
      </c>
    </row>
    <row r="539" spans="1:10">
      <c r="A539" s="217"/>
      <c r="B539" s="217"/>
      <c r="C539" s="217"/>
      <c r="D539" s="210"/>
      <c r="E539" s="210" t="s">
        <v>44</v>
      </c>
      <c r="F539" s="211">
        <v>4.57</v>
      </c>
      <c r="G539" s="210"/>
      <c r="H539" s="212" t="s">
        <v>45</v>
      </c>
      <c r="I539" s="212"/>
      <c r="J539" s="211">
        <v>27.6</v>
      </c>
    </row>
    <row r="540" spans="1:10" ht="50.1" customHeight="1" thickBot="1">
      <c r="A540" s="229"/>
      <c r="B540" s="229"/>
      <c r="C540" s="229"/>
      <c r="D540" s="213"/>
      <c r="E540" s="213"/>
      <c r="F540" s="213"/>
      <c r="G540" s="213" t="s">
        <v>46</v>
      </c>
      <c r="H540" s="214">
        <v>450.06</v>
      </c>
      <c r="I540" s="213" t="s">
        <v>47</v>
      </c>
      <c r="J540" s="215">
        <v>12421.65</v>
      </c>
    </row>
    <row r="541" spans="1:10" ht="0.95" customHeight="1" thickTop="1">
      <c r="A541" s="231"/>
      <c r="B541" s="231"/>
      <c r="C541" s="231"/>
      <c r="D541" s="216"/>
      <c r="E541" s="216"/>
      <c r="F541" s="216"/>
      <c r="G541" s="216"/>
      <c r="H541" s="216"/>
      <c r="I541" s="216"/>
      <c r="J541" s="216"/>
    </row>
    <row r="542" spans="1:10" ht="18" customHeight="1">
      <c r="A542" s="194" t="s">
        <v>885</v>
      </c>
      <c r="B542" s="194" t="s">
        <v>4</v>
      </c>
      <c r="C542" s="194" t="s">
        <v>5</v>
      </c>
      <c r="D542" s="191" t="s">
        <v>6</v>
      </c>
      <c r="E542" s="193" t="s">
        <v>27</v>
      </c>
      <c r="F542" s="193"/>
      <c r="G542" s="194" t="s">
        <v>7</v>
      </c>
      <c r="H542" s="192" t="s">
        <v>8</v>
      </c>
      <c r="I542" s="192" t="s">
        <v>9</v>
      </c>
      <c r="J542" s="192" t="s">
        <v>28</v>
      </c>
    </row>
    <row r="543" spans="1:10" ht="51.95" customHeight="1">
      <c r="A543" s="197" t="s">
        <v>29</v>
      </c>
      <c r="B543" s="197" t="s">
        <v>886</v>
      </c>
      <c r="C543" s="197" t="s">
        <v>12</v>
      </c>
      <c r="D543" s="195" t="s">
        <v>361</v>
      </c>
      <c r="E543" s="196" t="s">
        <v>877</v>
      </c>
      <c r="F543" s="196"/>
      <c r="G543" s="197" t="s">
        <v>13</v>
      </c>
      <c r="H543" s="198">
        <v>1</v>
      </c>
      <c r="I543" s="199">
        <v>25.69</v>
      </c>
      <c r="J543" s="199">
        <v>25.69</v>
      </c>
    </row>
    <row r="544" spans="1:10" ht="51.95" customHeight="1">
      <c r="A544" s="202" t="s">
        <v>30</v>
      </c>
      <c r="B544" s="202" t="s">
        <v>576</v>
      </c>
      <c r="C544" s="202" t="s">
        <v>12</v>
      </c>
      <c r="D544" s="200" t="s">
        <v>577</v>
      </c>
      <c r="E544" s="201" t="s">
        <v>492</v>
      </c>
      <c r="F544" s="201"/>
      <c r="G544" s="202" t="s">
        <v>52</v>
      </c>
      <c r="H544" s="203">
        <v>3.04E-2</v>
      </c>
      <c r="I544" s="204">
        <v>425.16</v>
      </c>
      <c r="J544" s="204">
        <v>12.92</v>
      </c>
    </row>
    <row r="545" spans="1:10" ht="24" customHeight="1">
      <c r="A545" s="202" t="s">
        <v>30</v>
      </c>
      <c r="B545" s="202" t="s">
        <v>574</v>
      </c>
      <c r="C545" s="202" t="s">
        <v>12</v>
      </c>
      <c r="D545" s="200" t="s">
        <v>575</v>
      </c>
      <c r="E545" s="201" t="s">
        <v>492</v>
      </c>
      <c r="F545" s="201"/>
      <c r="G545" s="202" t="s">
        <v>33</v>
      </c>
      <c r="H545" s="203">
        <v>0.47239999999999999</v>
      </c>
      <c r="I545" s="204">
        <v>19.45</v>
      </c>
      <c r="J545" s="204">
        <v>9.18</v>
      </c>
    </row>
    <row r="546" spans="1:10" ht="24" customHeight="1">
      <c r="A546" s="202" t="s">
        <v>30</v>
      </c>
      <c r="B546" s="202" t="s">
        <v>34</v>
      </c>
      <c r="C546" s="202" t="s">
        <v>12</v>
      </c>
      <c r="D546" s="200" t="s">
        <v>35</v>
      </c>
      <c r="E546" s="201" t="s">
        <v>492</v>
      </c>
      <c r="F546" s="201"/>
      <c r="G546" s="202" t="s">
        <v>33</v>
      </c>
      <c r="H546" s="203">
        <v>0.23619999999999999</v>
      </c>
      <c r="I546" s="204">
        <v>15.22</v>
      </c>
      <c r="J546" s="204">
        <v>3.59</v>
      </c>
    </row>
    <row r="547" spans="1:10">
      <c r="A547" s="217"/>
      <c r="B547" s="217"/>
      <c r="C547" s="217"/>
      <c r="D547" s="210"/>
      <c r="E547" s="210" t="s">
        <v>41</v>
      </c>
      <c r="F547" s="211">
        <v>11.17</v>
      </c>
      <c r="G547" s="210" t="s">
        <v>42</v>
      </c>
      <c r="H547" s="211">
        <v>0</v>
      </c>
      <c r="I547" s="210" t="s">
        <v>43</v>
      </c>
      <c r="J547" s="211">
        <v>11.17</v>
      </c>
    </row>
    <row r="548" spans="1:10">
      <c r="A548" s="217"/>
      <c r="B548" s="217"/>
      <c r="C548" s="217"/>
      <c r="D548" s="210"/>
      <c r="E548" s="210" t="s">
        <v>44</v>
      </c>
      <c r="F548" s="211">
        <v>5.09</v>
      </c>
      <c r="G548" s="210"/>
      <c r="H548" s="212" t="s">
        <v>45</v>
      </c>
      <c r="I548" s="212"/>
      <c r="J548" s="211">
        <v>30.78</v>
      </c>
    </row>
    <row r="549" spans="1:10" ht="50.1" customHeight="1" thickBot="1">
      <c r="A549" s="229"/>
      <c r="B549" s="229"/>
      <c r="C549" s="229"/>
      <c r="D549" s="213"/>
      <c r="E549" s="213"/>
      <c r="F549" s="213"/>
      <c r="G549" s="213" t="s">
        <v>46</v>
      </c>
      <c r="H549" s="214">
        <v>448.17</v>
      </c>
      <c r="I549" s="213" t="s">
        <v>47</v>
      </c>
      <c r="J549" s="215">
        <v>13794.67</v>
      </c>
    </row>
    <row r="550" spans="1:10" ht="0.95" customHeight="1" thickTop="1">
      <c r="A550" s="231"/>
      <c r="B550" s="231"/>
      <c r="C550" s="231"/>
      <c r="D550" s="216"/>
      <c r="E550" s="216"/>
      <c r="F550" s="216"/>
      <c r="G550" s="216"/>
      <c r="H550" s="216"/>
      <c r="I550" s="216"/>
      <c r="J550" s="216"/>
    </row>
    <row r="551" spans="1:10" ht="18" customHeight="1">
      <c r="A551" s="194" t="s">
        <v>887</v>
      </c>
      <c r="B551" s="194" t="s">
        <v>4</v>
      </c>
      <c r="C551" s="194" t="s">
        <v>5</v>
      </c>
      <c r="D551" s="191" t="s">
        <v>6</v>
      </c>
      <c r="E551" s="193" t="s">
        <v>27</v>
      </c>
      <c r="F551" s="193"/>
      <c r="G551" s="194" t="s">
        <v>7</v>
      </c>
      <c r="H551" s="192" t="s">
        <v>8</v>
      </c>
      <c r="I551" s="192" t="s">
        <v>9</v>
      </c>
      <c r="J551" s="192" t="s">
        <v>28</v>
      </c>
    </row>
    <row r="552" spans="1:10" ht="51.95" customHeight="1">
      <c r="A552" s="197" t="s">
        <v>29</v>
      </c>
      <c r="B552" s="197" t="s">
        <v>888</v>
      </c>
      <c r="C552" s="197" t="s">
        <v>12</v>
      </c>
      <c r="D552" s="195" t="s">
        <v>363</v>
      </c>
      <c r="E552" s="196" t="s">
        <v>877</v>
      </c>
      <c r="F552" s="196"/>
      <c r="G552" s="197" t="s">
        <v>13</v>
      </c>
      <c r="H552" s="198">
        <v>1</v>
      </c>
      <c r="I552" s="199">
        <v>38.51</v>
      </c>
      <c r="J552" s="199">
        <v>38.51</v>
      </c>
    </row>
    <row r="553" spans="1:10" ht="51.95" customHeight="1">
      <c r="A553" s="202" t="s">
        <v>30</v>
      </c>
      <c r="B553" s="202" t="s">
        <v>576</v>
      </c>
      <c r="C553" s="202" t="s">
        <v>12</v>
      </c>
      <c r="D553" s="200" t="s">
        <v>577</v>
      </c>
      <c r="E553" s="201" t="s">
        <v>492</v>
      </c>
      <c r="F553" s="201"/>
      <c r="G553" s="202" t="s">
        <v>52</v>
      </c>
      <c r="H553" s="203">
        <v>3.1399999999999997E-2</v>
      </c>
      <c r="I553" s="204">
        <v>425.16</v>
      </c>
      <c r="J553" s="204">
        <v>13.35</v>
      </c>
    </row>
    <row r="554" spans="1:10" ht="24" customHeight="1">
      <c r="A554" s="202" t="s">
        <v>30</v>
      </c>
      <c r="B554" s="202" t="s">
        <v>574</v>
      </c>
      <c r="C554" s="202" t="s">
        <v>12</v>
      </c>
      <c r="D554" s="200" t="s">
        <v>575</v>
      </c>
      <c r="E554" s="201" t="s">
        <v>492</v>
      </c>
      <c r="F554" s="201"/>
      <c r="G554" s="202" t="s">
        <v>33</v>
      </c>
      <c r="H554" s="203">
        <v>0.67900000000000005</v>
      </c>
      <c r="I554" s="204">
        <v>19.45</v>
      </c>
      <c r="J554" s="204">
        <v>13.2</v>
      </c>
    </row>
    <row r="555" spans="1:10" ht="24" customHeight="1">
      <c r="A555" s="202" t="s">
        <v>30</v>
      </c>
      <c r="B555" s="202" t="s">
        <v>34</v>
      </c>
      <c r="C555" s="202" t="s">
        <v>12</v>
      </c>
      <c r="D555" s="200" t="s">
        <v>35</v>
      </c>
      <c r="E555" s="201" t="s">
        <v>492</v>
      </c>
      <c r="F555" s="201"/>
      <c r="G555" s="202" t="s">
        <v>33</v>
      </c>
      <c r="H555" s="203">
        <v>0.67900000000000005</v>
      </c>
      <c r="I555" s="204">
        <v>15.22</v>
      </c>
      <c r="J555" s="204">
        <v>10.33</v>
      </c>
    </row>
    <row r="556" spans="1:10" ht="26.1" customHeight="1">
      <c r="A556" s="207" t="s">
        <v>36</v>
      </c>
      <c r="B556" s="207" t="s">
        <v>889</v>
      </c>
      <c r="C556" s="207" t="s">
        <v>12</v>
      </c>
      <c r="D556" s="205" t="s">
        <v>890</v>
      </c>
      <c r="E556" s="206" t="s">
        <v>37</v>
      </c>
      <c r="F556" s="206"/>
      <c r="G556" s="207" t="s">
        <v>13</v>
      </c>
      <c r="H556" s="208">
        <v>0.13880000000000001</v>
      </c>
      <c r="I556" s="209">
        <v>11.76</v>
      </c>
      <c r="J556" s="209">
        <v>1.63</v>
      </c>
    </row>
    <row r="557" spans="1:10">
      <c r="A557" s="217"/>
      <c r="B557" s="217"/>
      <c r="C557" s="217"/>
      <c r="D557" s="210"/>
      <c r="E557" s="210" t="s">
        <v>41</v>
      </c>
      <c r="F557" s="211">
        <v>19.329999999999998</v>
      </c>
      <c r="G557" s="210" t="s">
        <v>42</v>
      </c>
      <c r="H557" s="211">
        <v>0</v>
      </c>
      <c r="I557" s="210" t="s">
        <v>43</v>
      </c>
      <c r="J557" s="211">
        <v>19.329999999999998</v>
      </c>
    </row>
    <row r="558" spans="1:10">
      <c r="A558" s="217"/>
      <c r="B558" s="217"/>
      <c r="C558" s="217"/>
      <c r="D558" s="210"/>
      <c r="E558" s="210" t="s">
        <v>44</v>
      </c>
      <c r="F558" s="211">
        <v>7.64</v>
      </c>
      <c r="G558" s="210"/>
      <c r="H558" s="212" t="s">
        <v>45</v>
      </c>
      <c r="I558" s="212"/>
      <c r="J558" s="211">
        <v>46.15</v>
      </c>
    </row>
    <row r="559" spans="1:10" ht="50.1" customHeight="1" thickBot="1">
      <c r="A559" s="229"/>
      <c r="B559" s="229"/>
      <c r="C559" s="229"/>
      <c r="D559" s="213"/>
      <c r="E559" s="213"/>
      <c r="F559" s="213"/>
      <c r="G559" s="213" t="s">
        <v>46</v>
      </c>
      <c r="H559" s="214">
        <v>1225.72</v>
      </c>
      <c r="I559" s="213" t="s">
        <v>47</v>
      </c>
      <c r="J559" s="215">
        <v>56566.97</v>
      </c>
    </row>
    <row r="560" spans="1:10" ht="0.95" customHeight="1" thickTop="1">
      <c r="A560" s="231"/>
      <c r="B560" s="231"/>
      <c r="C560" s="231"/>
      <c r="D560" s="216"/>
      <c r="E560" s="216"/>
      <c r="F560" s="216"/>
      <c r="G560" s="216"/>
      <c r="H560" s="216"/>
      <c r="I560" s="216"/>
      <c r="J560" s="216"/>
    </row>
    <row r="561" spans="1:10" ht="18" customHeight="1">
      <c r="A561" s="194" t="s">
        <v>891</v>
      </c>
      <c r="B561" s="194" t="s">
        <v>4</v>
      </c>
      <c r="C561" s="194" t="s">
        <v>5</v>
      </c>
      <c r="D561" s="191" t="s">
        <v>6</v>
      </c>
      <c r="E561" s="193" t="s">
        <v>27</v>
      </c>
      <c r="F561" s="193"/>
      <c r="G561" s="194" t="s">
        <v>7</v>
      </c>
      <c r="H561" s="192" t="s">
        <v>8</v>
      </c>
      <c r="I561" s="192" t="s">
        <v>9</v>
      </c>
      <c r="J561" s="192" t="s">
        <v>28</v>
      </c>
    </row>
    <row r="562" spans="1:10" ht="39" customHeight="1">
      <c r="A562" s="197" t="s">
        <v>29</v>
      </c>
      <c r="B562" s="197" t="s">
        <v>892</v>
      </c>
      <c r="C562" s="197" t="s">
        <v>12</v>
      </c>
      <c r="D562" s="195" t="s">
        <v>365</v>
      </c>
      <c r="E562" s="196" t="s">
        <v>877</v>
      </c>
      <c r="F562" s="196"/>
      <c r="G562" s="197" t="s">
        <v>13</v>
      </c>
      <c r="H562" s="198">
        <v>1</v>
      </c>
      <c r="I562" s="199">
        <v>61.74</v>
      </c>
      <c r="J562" s="199">
        <v>61.74</v>
      </c>
    </row>
    <row r="563" spans="1:10" ht="26.1" customHeight="1">
      <c r="A563" s="202" t="s">
        <v>30</v>
      </c>
      <c r="B563" s="202" t="s">
        <v>893</v>
      </c>
      <c r="C563" s="202" t="s">
        <v>12</v>
      </c>
      <c r="D563" s="200" t="s">
        <v>894</v>
      </c>
      <c r="E563" s="201" t="s">
        <v>492</v>
      </c>
      <c r="F563" s="201"/>
      <c r="G563" s="202" t="s">
        <v>33</v>
      </c>
      <c r="H563" s="203">
        <v>0.88819999999999999</v>
      </c>
      <c r="I563" s="204">
        <v>19.34</v>
      </c>
      <c r="J563" s="204">
        <v>17.170000000000002</v>
      </c>
    </row>
    <row r="564" spans="1:10" ht="24" customHeight="1">
      <c r="A564" s="202" t="s">
        <v>30</v>
      </c>
      <c r="B564" s="202" t="s">
        <v>34</v>
      </c>
      <c r="C564" s="202" t="s">
        <v>12</v>
      </c>
      <c r="D564" s="200" t="s">
        <v>35</v>
      </c>
      <c r="E564" s="201" t="s">
        <v>492</v>
      </c>
      <c r="F564" s="201"/>
      <c r="G564" s="202" t="s">
        <v>33</v>
      </c>
      <c r="H564" s="203">
        <v>0.3669</v>
      </c>
      <c r="I564" s="204">
        <v>15.22</v>
      </c>
      <c r="J564" s="204">
        <v>5.58</v>
      </c>
    </row>
    <row r="565" spans="1:10" ht="26.1" customHeight="1">
      <c r="A565" s="207" t="s">
        <v>36</v>
      </c>
      <c r="B565" s="207" t="s">
        <v>895</v>
      </c>
      <c r="C565" s="207" t="s">
        <v>12</v>
      </c>
      <c r="D565" s="205" t="s">
        <v>896</v>
      </c>
      <c r="E565" s="206" t="s">
        <v>37</v>
      </c>
      <c r="F565" s="206"/>
      <c r="G565" s="207" t="s">
        <v>13</v>
      </c>
      <c r="H565" s="208">
        <v>1.0931999999999999</v>
      </c>
      <c r="I565" s="209">
        <v>30.75</v>
      </c>
      <c r="J565" s="209">
        <v>33.61</v>
      </c>
    </row>
    <row r="566" spans="1:10" ht="24" customHeight="1">
      <c r="A566" s="207" t="s">
        <v>36</v>
      </c>
      <c r="B566" s="207" t="s">
        <v>897</v>
      </c>
      <c r="C566" s="207" t="s">
        <v>12</v>
      </c>
      <c r="D566" s="205" t="s">
        <v>898</v>
      </c>
      <c r="E566" s="206" t="s">
        <v>37</v>
      </c>
      <c r="F566" s="206"/>
      <c r="G566" s="207" t="s">
        <v>40</v>
      </c>
      <c r="H566" s="208">
        <v>6.85</v>
      </c>
      <c r="I566" s="209">
        <v>0.66</v>
      </c>
      <c r="J566" s="209">
        <v>4.5199999999999996</v>
      </c>
    </row>
    <row r="567" spans="1:10" ht="24" customHeight="1">
      <c r="A567" s="207" t="s">
        <v>36</v>
      </c>
      <c r="B567" s="207" t="s">
        <v>899</v>
      </c>
      <c r="C567" s="207" t="s">
        <v>12</v>
      </c>
      <c r="D567" s="205" t="s">
        <v>900</v>
      </c>
      <c r="E567" s="206" t="s">
        <v>37</v>
      </c>
      <c r="F567" s="206"/>
      <c r="G567" s="207" t="s">
        <v>40</v>
      </c>
      <c r="H567" s="208">
        <v>0.222</v>
      </c>
      <c r="I567" s="209">
        <v>3.89</v>
      </c>
      <c r="J567" s="209">
        <v>0.86</v>
      </c>
    </row>
    <row r="568" spans="1:10">
      <c r="A568" s="217"/>
      <c r="B568" s="217"/>
      <c r="C568" s="217"/>
      <c r="D568" s="210"/>
      <c r="E568" s="210" t="s">
        <v>41</v>
      </c>
      <c r="F568" s="211">
        <v>17.600000000000001</v>
      </c>
      <c r="G568" s="210" t="s">
        <v>42</v>
      </c>
      <c r="H568" s="211">
        <v>0</v>
      </c>
      <c r="I568" s="210" t="s">
        <v>43</v>
      </c>
      <c r="J568" s="211">
        <v>17.600000000000001</v>
      </c>
    </row>
    <row r="569" spans="1:10">
      <c r="A569" s="217"/>
      <c r="B569" s="217"/>
      <c r="C569" s="217"/>
      <c r="D569" s="210"/>
      <c r="E569" s="210" t="s">
        <v>44</v>
      </c>
      <c r="F569" s="211">
        <v>12.25</v>
      </c>
      <c r="G569" s="210"/>
      <c r="H569" s="212" t="s">
        <v>45</v>
      </c>
      <c r="I569" s="212"/>
      <c r="J569" s="211">
        <v>73.989999999999995</v>
      </c>
    </row>
    <row r="570" spans="1:10" ht="50.1" customHeight="1" thickBot="1">
      <c r="A570" s="229"/>
      <c r="B570" s="229"/>
      <c r="C570" s="229"/>
      <c r="D570" s="213"/>
      <c r="E570" s="213"/>
      <c r="F570" s="213"/>
      <c r="G570" s="213" t="s">
        <v>46</v>
      </c>
      <c r="H570" s="214">
        <v>233.22</v>
      </c>
      <c r="I570" s="213" t="s">
        <v>47</v>
      </c>
      <c r="J570" s="215">
        <v>17255.939999999999</v>
      </c>
    </row>
    <row r="571" spans="1:10" ht="0.95" customHeight="1" thickTop="1">
      <c r="A571" s="231"/>
      <c r="B571" s="231"/>
      <c r="C571" s="231"/>
      <c r="D571" s="216"/>
      <c r="E571" s="216"/>
      <c r="F571" s="216"/>
      <c r="G571" s="216"/>
      <c r="H571" s="216"/>
      <c r="I571" s="216"/>
      <c r="J571" s="216"/>
    </row>
    <row r="572" spans="1:10" ht="18" customHeight="1">
      <c r="A572" s="194" t="s">
        <v>901</v>
      </c>
      <c r="B572" s="194" t="s">
        <v>4</v>
      </c>
      <c r="C572" s="194" t="s">
        <v>5</v>
      </c>
      <c r="D572" s="191" t="s">
        <v>6</v>
      </c>
      <c r="E572" s="193" t="s">
        <v>27</v>
      </c>
      <c r="F572" s="193"/>
      <c r="G572" s="194" t="s">
        <v>7</v>
      </c>
      <c r="H572" s="192" t="s">
        <v>8</v>
      </c>
      <c r="I572" s="192" t="s">
        <v>9</v>
      </c>
      <c r="J572" s="192" t="s">
        <v>28</v>
      </c>
    </row>
    <row r="573" spans="1:10" ht="26.1" customHeight="1">
      <c r="A573" s="197" t="s">
        <v>29</v>
      </c>
      <c r="B573" s="197" t="s">
        <v>902</v>
      </c>
      <c r="C573" s="197" t="s">
        <v>12</v>
      </c>
      <c r="D573" s="195" t="s">
        <v>367</v>
      </c>
      <c r="E573" s="196" t="s">
        <v>877</v>
      </c>
      <c r="F573" s="196"/>
      <c r="G573" s="197" t="s">
        <v>13</v>
      </c>
      <c r="H573" s="198">
        <v>1</v>
      </c>
      <c r="I573" s="199">
        <v>33.68</v>
      </c>
      <c r="J573" s="199">
        <v>33.68</v>
      </c>
    </row>
    <row r="574" spans="1:10" ht="24" customHeight="1">
      <c r="A574" s="202" t="s">
        <v>30</v>
      </c>
      <c r="B574" s="202" t="s">
        <v>903</v>
      </c>
      <c r="C574" s="202" t="s">
        <v>12</v>
      </c>
      <c r="D574" s="200" t="s">
        <v>904</v>
      </c>
      <c r="E574" s="201" t="s">
        <v>492</v>
      </c>
      <c r="F574" s="201"/>
      <c r="G574" s="202" t="s">
        <v>33</v>
      </c>
      <c r="H574" s="203">
        <v>0.78669999999999995</v>
      </c>
      <c r="I574" s="204">
        <v>19.28</v>
      </c>
      <c r="J574" s="204">
        <v>15.16</v>
      </c>
    </row>
    <row r="575" spans="1:10" ht="24" customHeight="1">
      <c r="A575" s="202" t="s">
        <v>30</v>
      </c>
      <c r="B575" s="202" t="s">
        <v>34</v>
      </c>
      <c r="C575" s="202" t="s">
        <v>12</v>
      </c>
      <c r="D575" s="200" t="s">
        <v>35</v>
      </c>
      <c r="E575" s="201" t="s">
        <v>492</v>
      </c>
      <c r="F575" s="201"/>
      <c r="G575" s="202" t="s">
        <v>33</v>
      </c>
      <c r="H575" s="203">
        <v>0.45219999999999999</v>
      </c>
      <c r="I575" s="204">
        <v>15.22</v>
      </c>
      <c r="J575" s="204">
        <v>6.88</v>
      </c>
    </row>
    <row r="576" spans="1:10" ht="24" customHeight="1">
      <c r="A576" s="207" t="s">
        <v>36</v>
      </c>
      <c r="B576" s="207" t="s">
        <v>905</v>
      </c>
      <c r="C576" s="207" t="s">
        <v>12</v>
      </c>
      <c r="D576" s="205" t="s">
        <v>906</v>
      </c>
      <c r="E576" s="206" t="s">
        <v>37</v>
      </c>
      <c r="F576" s="206"/>
      <c r="G576" s="207" t="s">
        <v>40</v>
      </c>
      <c r="H576" s="208">
        <v>2.1700000000000001E-2</v>
      </c>
      <c r="I576" s="209">
        <v>28.17</v>
      </c>
      <c r="J576" s="209">
        <v>0.61</v>
      </c>
    </row>
    <row r="577" spans="1:10" ht="26.1" customHeight="1">
      <c r="A577" s="207" t="s">
        <v>36</v>
      </c>
      <c r="B577" s="207" t="s">
        <v>907</v>
      </c>
      <c r="C577" s="207" t="s">
        <v>12</v>
      </c>
      <c r="D577" s="205" t="s">
        <v>908</v>
      </c>
      <c r="E577" s="206" t="s">
        <v>37</v>
      </c>
      <c r="F577" s="206"/>
      <c r="G577" s="207" t="s">
        <v>40</v>
      </c>
      <c r="H577" s="208">
        <v>1.8127</v>
      </c>
      <c r="I577" s="209">
        <v>0.62</v>
      </c>
      <c r="J577" s="209">
        <v>1.1200000000000001</v>
      </c>
    </row>
    <row r="578" spans="1:10" ht="26.1" customHeight="1">
      <c r="A578" s="207" t="s">
        <v>36</v>
      </c>
      <c r="B578" s="207" t="s">
        <v>909</v>
      </c>
      <c r="C578" s="207" t="s">
        <v>12</v>
      </c>
      <c r="D578" s="205" t="s">
        <v>910</v>
      </c>
      <c r="E578" s="206" t="s">
        <v>37</v>
      </c>
      <c r="F578" s="206"/>
      <c r="G578" s="207" t="s">
        <v>13</v>
      </c>
      <c r="H578" s="208">
        <v>1.0414000000000001</v>
      </c>
      <c r="I578" s="209">
        <v>8.7100000000000009</v>
      </c>
      <c r="J578" s="209">
        <v>9.07</v>
      </c>
    </row>
    <row r="579" spans="1:10" ht="24" customHeight="1">
      <c r="A579" s="207" t="s">
        <v>36</v>
      </c>
      <c r="B579" s="207" t="s">
        <v>911</v>
      </c>
      <c r="C579" s="207" t="s">
        <v>12</v>
      </c>
      <c r="D579" s="205" t="s">
        <v>912</v>
      </c>
      <c r="E579" s="206" t="s">
        <v>37</v>
      </c>
      <c r="F579" s="206"/>
      <c r="G579" s="207" t="s">
        <v>40</v>
      </c>
      <c r="H579" s="208">
        <v>7.7999999999999996E-3</v>
      </c>
      <c r="I579" s="209">
        <v>20.010000000000002</v>
      </c>
      <c r="J579" s="209">
        <v>0.15</v>
      </c>
    </row>
    <row r="580" spans="1:10" ht="26.1" customHeight="1">
      <c r="A580" s="207" t="s">
        <v>36</v>
      </c>
      <c r="B580" s="207" t="s">
        <v>913</v>
      </c>
      <c r="C580" s="207" t="s">
        <v>12</v>
      </c>
      <c r="D580" s="205" t="s">
        <v>914</v>
      </c>
      <c r="E580" s="206" t="s">
        <v>37</v>
      </c>
      <c r="F580" s="206"/>
      <c r="G580" s="207" t="s">
        <v>707</v>
      </c>
      <c r="H580" s="208">
        <v>2.93E-2</v>
      </c>
      <c r="I580" s="209">
        <v>23.83</v>
      </c>
      <c r="J580" s="209">
        <v>0.69</v>
      </c>
    </row>
    <row r="581" spans="1:10">
      <c r="A581" s="217"/>
      <c r="B581" s="217"/>
      <c r="C581" s="217"/>
      <c r="D581" s="210"/>
      <c r="E581" s="210" t="s">
        <v>41</v>
      </c>
      <c r="F581" s="211">
        <v>16.97</v>
      </c>
      <c r="G581" s="210" t="s">
        <v>42</v>
      </c>
      <c r="H581" s="211">
        <v>0</v>
      </c>
      <c r="I581" s="210" t="s">
        <v>43</v>
      </c>
      <c r="J581" s="211">
        <v>16.97</v>
      </c>
    </row>
    <row r="582" spans="1:10">
      <c r="A582" s="217"/>
      <c r="B582" s="217"/>
      <c r="C582" s="217"/>
      <c r="D582" s="210"/>
      <c r="E582" s="210" t="s">
        <v>44</v>
      </c>
      <c r="F582" s="211">
        <v>6.68</v>
      </c>
      <c r="G582" s="210"/>
      <c r="H582" s="212" t="s">
        <v>45</v>
      </c>
      <c r="I582" s="212"/>
      <c r="J582" s="211">
        <v>40.36</v>
      </c>
    </row>
    <row r="583" spans="1:10" ht="50.1" customHeight="1" thickBot="1">
      <c r="A583" s="229"/>
      <c r="B583" s="229"/>
      <c r="C583" s="229"/>
      <c r="D583" s="213"/>
      <c r="E583" s="213"/>
      <c r="F583" s="213"/>
      <c r="G583" s="213" t="s">
        <v>46</v>
      </c>
      <c r="H583" s="214">
        <v>954.66</v>
      </c>
      <c r="I583" s="213" t="s">
        <v>47</v>
      </c>
      <c r="J583" s="215">
        <v>38530.07</v>
      </c>
    </row>
    <row r="584" spans="1:10" ht="0.95" customHeight="1" thickTop="1">
      <c r="A584" s="231"/>
      <c r="B584" s="231"/>
      <c r="C584" s="231"/>
      <c r="D584" s="216"/>
      <c r="E584" s="216"/>
      <c r="F584" s="216"/>
      <c r="G584" s="216"/>
      <c r="H584" s="216"/>
      <c r="I584" s="216"/>
      <c r="J584" s="216"/>
    </row>
    <row r="585" spans="1:10" ht="24" customHeight="1">
      <c r="A585" s="230" t="s">
        <v>915</v>
      </c>
      <c r="B585" s="230"/>
      <c r="C585" s="230"/>
      <c r="D585" s="187" t="s">
        <v>225</v>
      </c>
      <c r="E585" s="187"/>
      <c r="F585" s="188"/>
      <c r="G585" s="188"/>
      <c r="H585" s="189"/>
      <c r="I585" s="187"/>
      <c r="J585" s="190">
        <v>138402.06</v>
      </c>
    </row>
    <row r="586" spans="1:10" ht="18" customHeight="1">
      <c r="A586" s="194" t="s">
        <v>916</v>
      </c>
      <c r="B586" s="194" t="s">
        <v>4</v>
      </c>
      <c r="C586" s="194" t="s">
        <v>5</v>
      </c>
      <c r="D586" s="191" t="s">
        <v>6</v>
      </c>
      <c r="E586" s="193" t="s">
        <v>27</v>
      </c>
      <c r="F586" s="193"/>
      <c r="G586" s="194" t="s">
        <v>7</v>
      </c>
      <c r="H586" s="192" t="s">
        <v>8</v>
      </c>
      <c r="I586" s="192" t="s">
        <v>9</v>
      </c>
      <c r="J586" s="192" t="s">
        <v>28</v>
      </c>
    </row>
    <row r="587" spans="1:10" ht="39" customHeight="1">
      <c r="A587" s="197" t="s">
        <v>29</v>
      </c>
      <c r="B587" s="197" t="s">
        <v>917</v>
      </c>
      <c r="C587" s="197" t="s">
        <v>12</v>
      </c>
      <c r="D587" s="195" t="s">
        <v>918</v>
      </c>
      <c r="E587" s="196" t="s">
        <v>858</v>
      </c>
      <c r="F587" s="196"/>
      <c r="G587" s="197" t="s">
        <v>13</v>
      </c>
      <c r="H587" s="198">
        <v>1</v>
      </c>
      <c r="I587" s="199">
        <v>36.4</v>
      </c>
      <c r="J587" s="199">
        <v>36.4</v>
      </c>
    </row>
    <row r="588" spans="1:10" ht="39" customHeight="1">
      <c r="A588" s="202" t="s">
        <v>30</v>
      </c>
      <c r="B588" s="202" t="s">
        <v>919</v>
      </c>
      <c r="C588" s="202" t="s">
        <v>12</v>
      </c>
      <c r="D588" s="200" t="s">
        <v>920</v>
      </c>
      <c r="E588" s="201" t="s">
        <v>492</v>
      </c>
      <c r="F588" s="201"/>
      <c r="G588" s="202" t="s">
        <v>52</v>
      </c>
      <c r="H588" s="203">
        <v>2.5000000000000001E-2</v>
      </c>
      <c r="I588" s="204">
        <v>494.3</v>
      </c>
      <c r="J588" s="204">
        <v>12.35</v>
      </c>
    </row>
    <row r="589" spans="1:10" ht="24" customHeight="1">
      <c r="A589" s="202" t="s">
        <v>30</v>
      </c>
      <c r="B589" s="202" t="s">
        <v>574</v>
      </c>
      <c r="C589" s="202" t="s">
        <v>12</v>
      </c>
      <c r="D589" s="200" t="s">
        <v>575</v>
      </c>
      <c r="E589" s="201" t="s">
        <v>492</v>
      </c>
      <c r="F589" s="201"/>
      <c r="G589" s="202" t="s">
        <v>33</v>
      </c>
      <c r="H589" s="203">
        <v>0.97499999999999998</v>
      </c>
      <c r="I589" s="204">
        <v>19.45</v>
      </c>
      <c r="J589" s="204">
        <v>18.96</v>
      </c>
    </row>
    <row r="590" spans="1:10" ht="24" customHeight="1">
      <c r="A590" s="202" t="s">
        <v>30</v>
      </c>
      <c r="B590" s="202" t="s">
        <v>34</v>
      </c>
      <c r="C590" s="202" t="s">
        <v>12</v>
      </c>
      <c r="D590" s="200" t="s">
        <v>35</v>
      </c>
      <c r="E590" s="201" t="s">
        <v>492</v>
      </c>
      <c r="F590" s="201"/>
      <c r="G590" s="202" t="s">
        <v>33</v>
      </c>
      <c r="H590" s="203">
        <v>0.19700000000000001</v>
      </c>
      <c r="I590" s="204">
        <v>15.22</v>
      </c>
      <c r="J590" s="204">
        <v>2.99</v>
      </c>
    </row>
    <row r="591" spans="1:10" ht="39" customHeight="1">
      <c r="A591" s="207" t="s">
        <v>36</v>
      </c>
      <c r="B591" s="207" t="s">
        <v>921</v>
      </c>
      <c r="C591" s="207" t="s">
        <v>12</v>
      </c>
      <c r="D591" s="205" t="s">
        <v>922</v>
      </c>
      <c r="E591" s="206" t="s">
        <v>37</v>
      </c>
      <c r="F591" s="206"/>
      <c r="G591" s="207" t="s">
        <v>104</v>
      </c>
      <c r="H591" s="208">
        <v>0.28000000000000003</v>
      </c>
      <c r="I591" s="209">
        <v>7.52</v>
      </c>
      <c r="J591" s="209">
        <v>2.1</v>
      </c>
    </row>
    <row r="592" spans="1:10">
      <c r="A592" s="217"/>
      <c r="B592" s="217"/>
      <c r="C592" s="217"/>
      <c r="D592" s="210"/>
      <c r="E592" s="210" t="s">
        <v>41</v>
      </c>
      <c r="F592" s="211">
        <v>18.18</v>
      </c>
      <c r="G592" s="210" t="s">
        <v>42</v>
      </c>
      <c r="H592" s="211">
        <v>0</v>
      </c>
      <c r="I592" s="210" t="s">
        <v>43</v>
      </c>
      <c r="J592" s="211">
        <v>18.18</v>
      </c>
    </row>
    <row r="593" spans="1:10">
      <c r="A593" s="217"/>
      <c r="B593" s="217"/>
      <c r="C593" s="217"/>
      <c r="D593" s="210"/>
      <c r="E593" s="210" t="s">
        <v>44</v>
      </c>
      <c r="F593" s="211">
        <v>7.22</v>
      </c>
      <c r="G593" s="210"/>
      <c r="H593" s="212" t="s">
        <v>45</v>
      </c>
      <c r="I593" s="212"/>
      <c r="J593" s="211">
        <v>43.62</v>
      </c>
    </row>
    <row r="594" spans="1:10" ht="50.1" customHeight="1" thickBot="1">
      <c r="A594" s="229"/>
      <c r="B594" s="229"/>
      <c r="C594" s="229"/>
      <c r="D594" s="213"/>
      <c r="E594" s="213"/>
      <c r="F594" s="213"/>
      <c r="G594" s="213" t="s">
        <v>46</v>
      </c>
      <c r="H594" s="214">
        <v>27.63</v>
      </c>
      <c r="I594" s="213" t="s">
        <v>47</v>
      </c>
      <c r="J594" s="215">
        <v>1205.22</v>
      </c>
    </row>
    <row r="595" spans="1:10" ht="0.95" customHeight="1" thickTop="1">
      <c r="A595" s="231"/>
      <c r="B595" s="231"/>
      <c r="C595" s="231"/>
      <c r="D595" s="216"/>
      <c r="E595" s="216"/>
      <c r="F595" s="216"/>
      <c r="G595" s="216"/>
      <c r="H595" s="216"/>
      <c r="I595" s="216"/>
      <c r="J595" s="216"/>
    </row>
    <row r="596" spans="1:10" ht="18" customHeight="1">
      <c r="A596" s="194" t="s">
        <v>923</v>
      </c>
      <c r="B596" s="194" t="s">
        <v>4</v>
      </c>
      <c r="C596" s="194" t="s">
        <v>5</v>
      </c>
      <c r="D596" s="191" t="s">
        <v>6</v>
      </c>
      <c r="E596" s="193" t="s">
        <v>27</v>
      </c>
      <c r="F596" s="193"/>
      <c r="G596" s="194" t="s">
        <v>7</v>
      </c>
      <c r="H596" s="192" t="s">
        <v>8</v>
      </c>
      <c r="I596" s="192" t="s">
        <v>9</v>
      </c>
      <c r="J596" s="192" t="s">
        <v>28</v>
      </c>
    </row>
    <row r="597" spans="1:10" ht="65.099999999999994" customHeight="1">
      <c r="A597" s="197" t="s">
        <v>29</v>
      </c>
      <c r="B597" s="197" t="s">
        <v>924</v>
      </c>
      <c r="C597" s="197" t="s">
        <v>12</v>
      </c>
      <c r="D597" s="195" t="s">
        <v>372</v>
      </c>
      <c r="E597" s="196" t="s">
        <v>925</v>
      </c>
      <c r="F597" s="196"/>
      <c r="G597" s="197" t="s">
        <v>13</v>
      </c>
      <c r="H597" s="198">
        <v>1</v>
      </c>
      <c r="I597" s="199">
        <v>70.95</v>
      </c>
      <c r="J597" s="199">
        <v>70.95</v>
      </c>
    </row>
    <row r="598" spans="1:10" ht="24" customHeight="1">
      <c r="A598" s="202" t="s">
        <v>30</v>
      </c>
      <c r="B598" s="202" t="s">
        <v>926</v>
      </c>
      <c r="C598" s="202" t="s">
        <v>12</v>
      </c>
      <c r="D598" s="200" t="s">
        <v>927</v>
      </c>
      <c r="E598" s="201" t="s">
        <v>492</v>
      </c>
      <c r="F598" s="201"/>
      <c r="G598" s="202" t="s">
        <v>33</v>
      </c>
      <c r="H598" s="203">
        <v>1.0955999999999999</v>
      </c>
      <c r="I598" s="204">
        <v>19.34</v>
      </c>
      <c r="J598" s="204">
        <v>21.18</v>
      </c>
    </row>
    <row r="599" spans="1:10" ht="24" customHeight="1">
      <c r="A599" s="202" t="s">
        <v>30</v>
      </c>
      <c r="B599" s="202" t="s">
        <v>34</v>
      </c>
      <c r="C599" s="202" t="s">
        <v>12</v>
      </c>
      <c r="D599" s="200" t="s">
        <v>35</v>
      </c>
      <c r="E599" s="201" t="s">
        <v>492</v>
      </c>
      <c r="F599" s="201"/>
      <c r="G599" s="202" t="s">
        <v>33</v>
      </c>
      <c r="H599" s="203">
        <v>0.49719999999999998</v>
      </c>
      <c r="I599" s="204">
        <v>15.22</v>
      </c>
      <c r="J599" s="204">
        <v>7.56</v>
      </c>
    </row>
    <row r="600" spans="1:10" ht="51.95" customHeight="1">
      <c r="A600" s="202" t="s">
        <v>30</v>
      </c>
      <c r="B600" s="202" t="s">
        <v>928</v>
      </c>
      <c r="C600" s="202" t="s">
        <v>12</v>
      </c>
      <c r="D600" s="200" t="s">
        <v>929</v>
      </c>
      <c r="E600" s="201" t="s">
        <v>556</v>
      </c>
      <c r="F600" s="201"/>
      <c r="G600" s="202" t="s">
        <v>48</v>
      </c>
      <c r="H600" s="203">
        <v>2.5399999999999999E-2</v>
      </c>
      <c r="I600" s="204">
        <v>3.82</v>
      </c>
      <c r="J600" s="204">
        <v>0.09</v>
      </c>
    </row>
    <row r="601" spans="1:10" ht="51.95" customHeight="1">
      <c r="A601" s="202" t="s">
        <v>30</v>
      </c>
      <c r="B601" s="202" t="s">
        <v>930</v>
      </c>
      <c r="C601" s="202" t="s">
        <v>12</v>
      </c>
      <c r="D601" s="200" t="s">
        <v>931</v>
      </c>
      <c r="E601" s="201" t="s">
        <v>556</v>
      </c>
      <c r="F601" s="201"/>
      <c r="G601" s="202" t="s">
        <v>49</v>
      </c>
      <c r="H601" s="203">
        <v>7.5899999999999995E-2</v>
      </c>
      <c r="I601" s="204">
        <v>1.22</v>
      </c>
      <c r="J601" s="204">
        <v>0.09</v>
      </c>
    </row>
    <row r="602" spans="1:10" ht="39" customHeight="1">
      <c r="A602" s="202" t="s">
        <v>30</v>
      </c>
      <c r="B602" s="202" t="s">
        <v>932</v>
      </c>
      <c r="C602" s="202" t="s">
        <v>12</v>
      </c>
      <c r="D602" s="200" t="s">
        <v>933</v>
      </c>
      <c r="E602" s="201" t="s">
        <v>556</v>
      </c>
      <c r="F602" s="201"/>
      <c r="G602" s="202" t="s">
        <v>48</v>
      </c>
      <c r="H602" s="203">
        <v>9.0300000000000005E-2</v>
      </c>
      <c r="I602" s="204">
        <v>2.12</v>
      </c>
      <c r="J602" s="204">
        <v>0.19</v>
      </c>
    </row>
    <row r="603" spans="1:10" ht="39" customHeight="1">
      <c r="A603" s="202" t="s">
        <v>30</v>
      </c>
      <c r="B603" s="202" t="s">
        <v>934</v>
      </c>
      <c r="C603" s="202" t="s">
        <v>12</v>
      </c>
      <c r="D603" s="200" t="s">
        <v>935</v>
      </c>
      <c r="E603" s="201" t="s">
        <v>556</v>
      </c>
      <c r="F603" s="201"/>
      <c r="G603" s="202" t="s">
        <v>49</v>
      </c>
      <c r="H603" s="203">
        <v>0.21640000000000001</v>
      </c>
      <c r="I603" s="204">
        <v>0.39</v>
      </c>
      <c r="J603" s="204">
        <v>0.08</v>
      </c>
    </row>
    <row r="604" spans="1:10" ht="26.1" customHeight="1">
      <c r="A604" s="207" t="s">
        <v>36</v>
      </c>
      <c r="B604" s="207" t="s">
        <v>936</v>
      </c>
      <c r="C604" s="207" t="s">
        <v>12</v>
      </c>
      <c r="D604" s="205" t="s">
        <v>937</v>
      </c>
      <c r="E604" s="206" t="s">
        <v>37</v>
      </c>
      <c r="F604" s="206"/>
      <c r="G604" s="207" t="s">
        <v>16</v>
      </c>
      <c r="H604" s="208">
        <v>1.67</v>
      </c>
      <c r="I604" s="209">
        <v>1.05</v>
      </c>
      <c r="J604" s="209">
        <v>1.75</v>
      </c>
    </row>
    <row r="605" spans="1:10" ht="39" customHeight="1">
      <c r="A605" s="207" t="s">
        <v>36</v>
      </c>
      <c r="B605" s="207" t="s">
        <v>938</v>
      </c>
      <c r="C605" s="207" t="s">
        <v>12</v>
      </c>
      <c r="D605" s="205" t="s">
        <v>939</v>
      </c>
      <c r="E605" s="206" t="s">
        <v>37</v>
      </c>
      <c r="F605" s="206"/>
      <c r="G605" s="207" t="s">
        <v>40</v>
      </c>
      <c r="H605" s="208">
        <v>20</v>
      </c>
      <c r="I605" s="209">
        <v>0.5</v>
      </c>
      <c r="J605" s="209">
        <v>10</v>
      </c>
    </row>
    <row r="606" spans="1:10" ht="24" customHeight="1">
      <c r="A606" s="207" t="s">
        <v>36</v>
      </c>
      <c r="B606" s="207" t="s">
        <v>940</v>
      </c>
      <c r="C606" s="207" t="s">
        <v>12</v>
      </c>
      <c r="D606" s="205" t="s">
        <v>941</v>
      </c>
      <c r="E606" s="206" t="s">
        <v>37</v>
      </c>
      <c r="F606" s="206"/>
      <c r="G606" s="207" t="s">
        <v>104</v>
      </c>
      <c r="H606" s="208">
        <v>0.04</v>
      </c>
      <c r="I606" s="209">
        <v>7.76</v>
      </c>
      <c r="J606" s="209">
        <v>0.31</v>
      </c>
    </row>
    <row r="607" spans="1:10" ht="24" customHeight="1">
      <c r="A607" s="207" t="s">
        <v>36</v>
      </c>
      <c r="B607" s="207" t="s">
        <v>942</v>
      </c>
      <c r="C607" s="207" t="s">
        <v>12</v>
      </c>
      <c r="D607" s="205" t="s">
        <v>943</v>
      </c>
      <c r="E607" s="206" t="s">
        <v>37</v>
      </c>
      <c r="F607" s="206"/>
      <c r="G607" s="207" t="s">
        <v>104</v>
      </c>
      <c r="H607" s="208">
        <v>1.2500000000000001E-2</v>
      </c>
      <c r="I607" s="209">
        <v>16.52</v>
      </c>
      <c r="J607" s="209">
        <v>0.2</v>
      </c>
    </row>
    <row r="608" spans="1:10" ht="26.1" customHeight="1">
      <c r="A608" s="207" t="s">
        <v>36</v>
      </c>
      <c r="B608" s="207" t="s">
        <v>944</v>
      </c>
      <c r="C608" s="207" t="s">
        <v>12</v>
      </c>
      <c r="D608" s="205" t="s">
        <v>945</v>
      </c>
      <c r="E608" s="206" t="s">
        <v>37</v>
      </c>
      <c r="F608" s="206"/>
      <c r="G608" s="207" t="s">
        <v>40</v>
      </c>
      <c r="H608" s="208">
        <v>10</v>
      </c>
      <c r="I608" s="209">
        <v>2.95</v>
      </c>
      <c r="J608" s="209">
        <v>29.5</v>
      </c>
    </row>
    <row r="609" spans="1:10">
      <c r="A609" s="217"/>
      <c r="B609" s="217"/>
      <c r="C609" s="217"/>
      <c r="D609" s="210"/>
      <c r="E609" s="210" t="s">
        <v>41</v>
      </c>
      <c r="F609" s="211">
        <v>22.22</v>
      </c>
      <c r="G609" s="210" t="s">
        <v>42</v>
      </c>
      <c r="H609" s="211">
        <v>0</v>
      </c>
      <c r="I609" s="210" t="s">
        <v>43</v>
      </c>
      <c r="J609" s="211">
        <v>22.22</v>
      </c>
    </row>
    <row r="610" spans="1:10">
      <c r="A610" s="217"/>
      <c r="B610" s="217"/>
      <c r="C610" s="217"/>
      <c r="D610" s="210"/>
      <c r="E610" s="210" t="s">
        <v>44</v>
      </c>
      <c r="F610" s="211">
        <v>14.08</v>
      </c>
      <c r="G610" s="210"/>
      <c r="H610" s="212" t="s">
        <v>45</v>
      </c>
      <c r="I610" s="212"/>
      <c r="J610" s="211">
        <v>85.03</v>
      </c>
    </row>
    <row r="611" spans="1:10" ht="50.1" customHeight="1" thickBot="1">
      <c r="A611" s="229"/>
      <c r="B611" s="229"/>
      <c r="C611" s="229"/>
      <c r="D611" s="213"/>
      <c r="E611" s="213"/>
      <c r="F611" s="213"/>
      <c r="G611" s="213" t="s">
        <v>46</v>
      </c>
      <c r="H611" s="214">
        <v>897.51</v>
      </c>
      <c r="I611" s="213" t="s">
        <v>47</v>
      </c>
      <c r="J611" s="215">
        <v>76315.27</v>
      </c>
    </row>
    <row r="612" spans="1:10" ht="0.95" customHeight="1" thickTop="1">
      <c r="A612" s="231"/>
      <c r="B612" s="231"/>
      <c r="C612" s="231"/>
      <c r="D612" s="216"/>
      <c r="E612" s="216"/>
      <c r="F612" s="216"/>
      <c r="G612" s="216"/>
      <c r="H612" s="216"/>
      <c r="I612" s="216"/>
      <c r="J612" s="216"/>
    </row>
    <row r="613" spans="1:10" ht="18" customHeight="1">
      <c r="A613" s="194" t="s">
        <v>946</v>
      </c>
      <c r="B613" s="194" t="s">
        <v>4</v>
      </c>
      <c r="C613" s="194" t="s">
        <v>5</v>
      </c>
      <c r="D613" s="191" t="s">
        <v>6</v>
      </c>
      <c r="E613" s="193" t="s">
        <v>27</v>
      </c>
      <c r="F613" s="193"/>
      <c r="G613" s="194" t="s">
        <v>7</v>
      </c>
      <c r="H613" s="192" t="s">
        <v>8</v>
      </c>
      <c r="I613" s="192" t="s">
        <v>9</v>
      </c>
      <c r="J613" s="192" t="s">
        <v>28</v>
      </c>
    </row>
    <row r="614" spans="1:10" ht="39" customHeight="1">
      <c r="A614" s="197" t="s">
        <v>29</v>
      </c>
      <c r="B614" s="197" t="s">
        <v>533</v>
      </c>
      <c r="C614" s="197" t="s">
        <v>12</v>
      </c>
      <c r="D614" s="195" t="s">
        <v>534</v>
      </c>
      <c r="E614" s="196" t="s">
        <v>499</v>
      </c>
      <c r="F614" s="196"/>
      <c r="G614" s="197" t="s">
        <v>13</v>
      </c>
      <c r="H614" s="198">
        <v>1</v>
      </c>
      <c r="I614" s="199">
        <v>26.48</v>
      </c>
      <c r="J614" s="199">
        <v>26.48</v>
      </c>
    </row>
    <row r="615" spans="1:10" ht="24" customHeight="1">
      <c r="A615" s="202" t="s">
        <v>30</v>
      </c>
      <c r="B615" s="202" t="s">
        <v>574</v>
      </c>
      <c r="C615" s="202" t="s">
        <v>12</v>
      </c>
      <c r="D615" s="200" t="s">
        <v>575</v>
      </c>
      <c r="E615" s="201" t="s">
        <v>492</v>
      </c>
      <c r="F615" s="201"/>
      <c r="G615" s="202" t="s">
        <v>33</v>
      </c>
      <c r="H615" s="203">
        <v>0.25414999999999999</v>
      </c>
      <c r="I615" s="204">
        <v>19.45</v>
      </c>
      <c r="J615" s="204">
        <v>4.9400000000000004</v>
      </c>
    </row>
    <row r="616" spans="1:10" ht="24" customHeight="1">
      <c r="A616" s="202" t="s">
        <v>30</v>
      </c>
      <c r="B616" s="202" t="s">
        <v>34</v>
      </c>
      <c r="C616" s="202" t="s">
        <v>12</v>
      </c>
      <c r="D616" s="200" t="s">
        <v>35</v>
      </c>
      <c r="E616" s="201" t="s">
        <v>492</v>
      </c>
      <c r="F616" s="201"/>
      <c r="G616" s="202" t="s">
        <v>33</v>
      </c>
      <c r="H616" s="203">
        <v>9.1899999999999996E-2</v>
      </c>
      <c r="I616" s="204">
        <v>15.22</v>
      </c>
      <c r="J616" s="204">
        <v>1.39</v>
      </c>
    </row>
    <row r="617" spans="1:10" ht="39" customHeight="1">
      <c r="A617" s="202" t="s">
        <v>30</v>
      </c>
      <c r="B617" s="202" t="s">
        <v>583</v>
      </c>
      <c r="C617" s="202" t="s">
        <v>12</v>
      </c>
      <c r="D617" s="200" t="s">
        <v>584</v>
      </c>
      <c r="E617" s="201" t="s">
        <v>499</v>
      </c>
      <c r="F617" s="201"/>
      <c r="G617" s="202" t="s">
        <v>52</v>
      </c>
      <c r="H617" s="203">
        <v>6.9000000000000006E-2</v>
      </c>
      <c r="I617" s="204">
        <v>292.11</v>
      </c>
      <c r="J617" s="204">
        <v>20.149999999999999</v>
      </c>
    </row>
    <row r="618" spans="1:10">
      <c r="A618" s="217"/>
      <c r="B618" s="217"/>
      <c r="C618" s="217"/>
      <c r="D618" s="210"/>
      <c r="E618" s="210" t="s">
        <v>41</v>
      </c>
      <c r="F618" s="211">
        <v>7.4</v>
      </c>
      <c r="G618" s="210" t="s">
        <v>42</v>
      </c>
      <c r="H618" s="211">
        <v>0</v>
      </c>
      <c r="I618" s="210" t="s">
        <v>43</v>
      </c>
      <c r="J618" s="211">
        <v>7.4</v>
      </c>
    </row>
    <row r="619" spans="1:10">
      <c r="A619" s="217"/>
      <c r="B619" s="217"/>
      <c r="C619" s="217"/>
      <c r="D619" s="210"/>
      <c r="E619" s="210" t="s">
        <v>44</v>
      </c>
      <c r="F619" s="211">
        <v>5.25</v>
      </c>
      <c r="G619" s="210"/>
      <c r="H619" s="212" t="s">
        <v>45</v>
      </c>
      <c r="I619" s="212"/>
      <c r="J619" s="211">
        <v>31.73</v>
      </c>
    </row>
    <row r="620" spans="1:10" ht="50.1" customHeight="1" thickBot="1">
      <c r="A620" s="229"/>
      <c r="B620" s="229"/>
      <c r="C620" s="229"/>
      <c r="D620" s="213"/>
      <c r="E620" s="213"/>
      <c r="F620" s="213"/>
      <c r="G620" s="213" t="s">
        <v>46</v>
      </c>
      <c r="H620" s="214">
        <v>897.51</v>
      </c>
      <c r="I620" s="213" t="s">
        <v>47</v>
      </c>
      <c r="J620" s="215">
        <v>28477.99</v>
      </c>
    </row>
    <row r="621" spans="1:10" ht="0.95" customHeight="1" thickTop="1">
      <c r="A621" s="231"/>
      <c r="B621" s="231"/>
      <c r="C621" s="231"/>
      <c r="D621" s="216"/>
      <c r="E621" s="216"/>
      <c r="F621" s="216"/>
      <c r="G621" s="216"/>
      <c r="H621" s="216"/>
      <c r="I621" s="216"/>
      <c r="J621" s="216"/>
    </row>
    <row r="622" spans="1:10" ht="18" customHeight="1">
      <c r="A622" s="194" t="s">
        <v>947</v>
      </c>
      <c r="B622" s="194" t="s">
        <v>4</v>
      </c>
      <c r="C622" s="194" t="s">
        <v>5</v>
      </c>
      <c r="D622" s="191" t="s">
        <v>6</v>
      </c>
      <c r="E622" s="193" t="s">
        <v>27</v>
      </c>
      <c r="F622" s="193"/>
      <c r="G622" s="194" t="s">
        <v>7</v>
      </c>
      <c r="H622" s="192" t="s">
        <v>8</v>
      </c>
      <c r="I622" s="192" t="s">
        <v>9</v>
      </c>
      <c r="J622" s="192" t="s">
        <v>28</v>
      </c>
    </row>
    <row r="623" spans="1:10" ht="39" customHeight="1">
      <c r="A623" s="197" t="s">
        <v>29</v>
      </c>
      <c r="B623" s="197" t="s">
        <v>948</v>
      </c>
      <c r="C623" s="197" t="s">
        <v>12</v>
      </c>
      <c r="D623" s="195" t="s">
        <v>376</v>
      </c>
      <c r="E623" s="196" t="s">
        <v>126</v>
      </c>
      <c r="F623" s="196"/>
      <c r="G623" s="197" t="s">
        <v>13</v>
      </c>
      <c r="H623" s="198">
        <v>1</v>
      </c>
      <c r="I623" s="199">
        <v>54.58</v>
      </c>
      <c r="J623" s="199">
        <v>54.58</v>
      </c>
    </row>
    <row r="624" spans="1:10" ht="24" customHeight="1">
      <c r="A624" s="202" t="s">
        <v>30</v>
      </c>
      <c r="B624" s="202" t="s">
        <v>50</v>
      </c>
      <c r="C624" s="202" t="s">
        <v>12</v>
      </c>
      <c r="D624" s="200" t="s">
        <v>51</v>
      </c>
      <c r="E624" s="201" t="s">
        <v>492</v>
      </c>
      <c r="F624" s="201"/>
      <c r="G624" s="202" t="s">
        <v>33</v>
      </c>
      <c r="H624" s="203">
        <v>0.3725</v>
      </c>
      <c r="I624" s="204">
        <v>19.28</v>
      </c>
      <c r="J624" s="204">
        <v>7.18</v>
      </c>
    </row>
    <row r="625" spans="1:10" ht="24" customHeight="1">
      <c r="A625" s="202" t="s">
        <v>30</v>
      </c>
      <c r="B625" s="202" t="s">
        <v>34</v>
      </c>
      <c r="C625" s="202" t="s">
        <v>12</v>
      </c>
      <c r="D625" s="200" t="s">
        <v>35</v>
      </c>
      <c r="E625" s="201" t="s">
        <v>492</v>
      </c>
      <c r="F625" s="201"/>
      <c r="G625" s="202" t="s">
        <v>33</v>
      </c>
      <c r="H625" s="203">
        <v>0.3725</v>
      </c>
      <c r="I625" s="204">
        <v>15.22</v>
      </c>
      <c r="J625" s="204">
        <v>5.66</v>
      </c>
    </row>
    <row r="626" spans="1:10" ht="39" customHeight="1">
      <c r="A626" s="202" t="s">
        <v>30</v>
      </c>
      <c r="B626" s="202" t="s">
        <v>949</v>
      </c>
      <c r="C626" s="202" t="s">
        <v>12</v>
      </c>
      <c r="D626" s="200" t="s">
        <v>950</v>
      </c>
      <c r="E626" s="201" t="s">
        <v>556</v>
      </c>
      <c r="F626" s="201"/>
      <c r="G626" s="202" t="s">
        <v>48</v>
      </c>
      <c r="H626" s="203">
        <v>4.1000000000000003E-3</v>
      </c>
      <c r="I626" s="204">
        <v>7.64</v>
      </c>
      <c r="J626" s="204">
        <v>0.03</v>
      </c>
    </row>
    <row r="627" spans="1:10" ht="39" customHeight="1">
      <c r="A627" s="202" t="s">
        <v>30</v>
      </c>
      <c r="B627" s="202" t="s">
        <v>951</v>
      </c>
      <c r="C627" s="202" t="s">
        <v>12</v>
      </c>
      <c r="D627" s="200" t="s">
        <v>952</v>
      </c>
      <c r="E627" s="201" t="s">
        <v>556</v>
      </c>
      <c r="F627" s="201"/>
      <c r="G627" s="202" t="s">
        <v>49</v>
      </c>
      <c r="H627" s="203">
        <v>0.18210000000000001</v>
      </c>
      <c r="I627" s="204">
        <v>0.53</v>
      </c>
      <c r="J627" s="204">
        <v>0.09</v>
      </c>
    </row>
    <row r="628" spans="1:10" ht="51.95" customHeight="1">
      <c r="A628" s="202" t="s">
        <v>30</v>
      </c>
      <c r="B628" s="202" t="s">
        <v>953</v>
      </c>
      <c r="C628" s="202" t="s">
        <v>12</v>
      </c>
      <c r="D628" s="200" t="s">
        <v>954</v>
      </c>
      <c r="E628" s="201" t="s">
        <v>556</v>
      </c>
      <c r="F628" s="201"/>
      <c r="G628" s="202" t="s">
        <v>48</v>
      </c>
      <c r="H628" s="203">
        <v>4.9099999999999998E-2</v>
      </c>
      <c r="I628" s="204">
        <v>8.18</v>
      </c>
      <c r="J628" s="204">
        <v>0.4</v>
      </c>
    </row>
    <row r="629" spans="1:10" ht="51.95" customHeight="1">
      <c r="A629" s="202" t="s">
        <v>30</v>
      </c>
      <c r="B629" s="202" t="s">
        <v>955</v>
      </c>
      <c r="C629" s="202" t="s">
        <v>12</v>
      </c>
      <c r="D629" s="200" t="s">
        <v>956</v>
      </c>
      <c r="E629" s="201" t="s">
        <v>556</v>
      </c>
      <c r="F629" s="201"/>
      <c r="G629" s="202" t="s">
        <v>49</v>
      </c>
      <c r="H629" s="203">
        <v>0.1371</v>
      </c>
      <c r="I629" s="204">
        <v>0.77</v>
      </c>
      <c r="J629" s="204">
        <v>0.1</v>
      </c>
    </row>
    <row r="630" spans="1:10" ht="26.1" customHeight="1">
      <c r="A630" s="207" t="s">
        <v>36</v>
      </c>
      <c r="B630" s="207" t="s">
        <v>108</v>
      </c>
      <c r="C630" s="207" t="s">
        <v>12</v>
      </c>
      <c r="D630" s="205" t="s">
        <v>109</v>
      </c>
      <c r="E630" s="206" t="s">
        <v>37</v>
      </c>
      <c r="F630" s="206"/>
      <c r="G630" s="207" t="s">
        <v>52</v>
      </c>
      <c r="H630" s="208">
        <v>5.6800000000000003E-2</v>
      </c>
      <c r="I630" s="209">
        <v>94.8</v>
      </c>
      <c r="J630" s="209">
        <v>5.38</v>
      </c>
    </row>
    <row r="631" spans="1:10" ht="26.1" customHeight="1">
      <c r="A631" s="207" t="s">
        <v>36</v>
      </c>
      <c r="B631" s="207" t="s">
        <v>957</v>
      </c>
      <c r="C631" s="207" t="s">
        <v>12</v>
      </c>
      <c r="D631" s="205" t="s">
        <v>958</v>
      </c>
      <c r="E631" s="206" t="s">
        <v>37</v>
      </c>
      <c r="F631" s="206"/>
      <c r="G631" s="207" t="s">
        <v>52</v>
      </c>
      <c r="H631" s="208">
        <v>9.7999999999999997E-3</v>
      </c>
      <c r="I631" s="209">
        <v>70.52</v>
      </c>
      <c r="J631" s="209">
        <v>0.69</v>
      </c>
    </row>
    <row r="632" spans="1:10" ht="51.95" customHeight="1">
      <c r="A632" s="207" t="s">
        <v>36</v>
      </c>
      <c r="B632" s="207" t="s">
        <v>959</v>
      </c>
      <c r="C632" s="207" t="s">
        <v>12</v>
      </c>
      <c r="D632" s="205" t="s">
        <v>960</v>
      </c>
      <c r="E632" s="206" t="s">
        <v>37</v>
      </c>
      <c r="F632" s="206"/>
      <c r="G632" s="207" t="s">
        <v>13</v>
      </c>
      <c r="H632" s="208">
        <v>1.03</v>
      </c>
      <c r="I632" s="209">
        <v>34.03</v>
      </c>
      <c r="J632" s="209">
        <v>35.049999999999997</v>
      </c>
    </row>
    <row r="633" spans="1:10">
      <c r="A633" s="217"/>
      <c r="B633" s="217"/>
      <c r="C633" s="217"/>
      <c r="D633" s="210"/>
      <c r="E633" s="210" t="s">
        <v>41</v>
      </c>
      <c r="F633" s="211">
        <v>9.8000000000000007</v>
      </c>
      <c r="G633" s="210" t="s">
        <v>42</v>
      </c>
      <c r="H633" s="211">
        <v>0</v>
      </c>
      <c r="I633" s="210" t="s">
        <v>43</v>
      </c>
      <c r="J633" s="211">
        <v>9.8000000000000007</v>
      </c>
    </row>
    <row r="634" spans="1:10">
      <c r="A634" s="217"/>
      <c r="B634" s="217"/>
      <c r="C634" s="217"/>
      <c r="D634" s="210"/>
      <c r="E634" s="210" t="s">
        <v>44</v>
      </c>
      <c r="F634" s="211">
        <v>10.83</v>
      </c>
      <c r="G634" s="210"/>
      <c r="H634" s="212" t="s">
        <v>45</v>
      </c>
      <c r="I634" s="212"/>
      <c r="J634" s="211">
        <v>65.41</v>
      </c>
    </row>
    <row r="635" spans="1:10" ht="50.1" customHeight="1" thickBot="1">
      <c r="A635" s="229"/>
      <c r="B635" s="229"/>
      <c r="C635" s="229"/>
      <c r="D635" s="213"/>
      <c r="E635" s="213"/>
      <c r="F635" s="213"/>
      <c r="G635" s="213" t="s">
        <v>46</v>
      </c>
      <c r="H635" s="214">
        <v>183.7</v>
      </c>
      <c r="I635" s="213" t="s">
        <v>47</v>
      </c>
      <c r="J635" s="215">
        <v>12015.81</v>
      </c>
    </row>
    <row r="636" spans="1:10" ht="0.95" customHeight="1" thickTop="1">
      <c r="A636" s="231"/>
      <c r="B636" s="231"/>
      <c r="C636" s="231"/>
      <c r="D636" s="216"/>
      <c r="E636" s="216"/>
      <c r="F636" s="216"/>
      <c r="G636" s="216"/>
      <c r="H636" s="216"/>
      <c r="I636" s="216"/>
      <c r="J636" s="216"/>
    </row>
    <row r="637" spans="1:10" ht="18" customHeight="1">
      <c r="A637" s="194" t="s">
        <v>961</v>
      </c>
      <c r="B637" s="194" t="s">
        <v>4</v>
      </c>
      <c r="C637" s="194" t="s">
        <v>5</v>
      </c>
      <c r="D637" s="191" t="s">
        <v>6</v>
      </c>
      <c r="E637" s="193" t="s">
        <v>27</v>
      </c>
      <c r="F637" s="193"/>
      <c r="G637" s="194" t="s">
        <v>7</v>
      </c>
      <c r="H637" s="192" t="s">
        <v>8</v>
      </c>
      <c r="I637" s="192" t="s">
        <v>9</v>
      </c>
      <c r="J637" s="192" t="s">
        <v>28</v>
      </c>
    </row>
    <row r="638" spans="1:10" ht="39" customHeight="1">
      <c r="A638" s="197" t="s">
        <v>29</v>
      </c>
      <c r="B638" s="197" t="s">
        <v>962</v>
      </c>
      <c r="C638" s="197" t="s">
        <v>12</v>
      </c>
      <c r="D638" s="195" t="s">
        <v>378</v>
      </c>
      <c r="E638" s="196" t="s">
        <v>925</v>
      </c>
      <c r="F638" s="196"/>
      <c r="G638" s="197" t="s">
        <v>13</v>
      </c>
      <c r="H638" s="198">
        <v>1</v>
      </c>
      <c r="I638" s="199">
        <v>79.540000000000006</v>
      </c>
      <c r="J638" s="199">
        <v>79.540000000000006</v>
      </c>
    </row>
    <row r="639" spans="1:10" ht="26.1" customHeight="1">
      <c r="A639" s="202" t="s">
        <v>30</v>
      </c>
      <c r="B639" s="202" t="s">
        <v>893</v>
      </c>
      <c r="C639" s="202" t="s">
        <v>12</v>
      </c>
      <c r="D639" s="200" t="s">
        <v>894</v>
      </c>
      <c r="E639" s="201" t="s">
        <v>492</v>
      </c>
      <c r="F639" s="201"/>
      <c r="G639" s="202" t="s">
        <v>33</v>
      </c>
      <c r="H639" s="203">
        <v>0.28920000000000001</v>
      </c>
      <c r="I639" s="204">
        <v>19.34</v>
      </c>
      <c r="J639" s="204">
        <v>5.59</v>
      </c>
    </row>
    <row r="640" spans="1:10" ht="24" customHeight="1">
      <c r="A640" s="202" t="s">
        <v>30</v>
      </c>
      <c r="B640" s="202" t="s">
        <v>34</v>
      </c>
      <c r="C640" s="202" t="s">
        <v>12</v>
      </c>
      <c r="D640" s="200" t="s">
        <v>35</v>
      </c>
      <c r="E640" s="201" t="s">
        <v>492</v>
      </c>
      <c r="F640" s="201"/>
      <c r="G640" s="202" t="s">
        <v>33</v>
      </c>
      <c r="H640" s="203">
        <v>0.1356</v>
      </c>
      <c r="I640" s="204">
        <v>15.22</v>
      </c>
      <c r="J640" s="204">
        <v>2.06</v>
      </c>
    </row>
    <row r="641" spans="1:10" ht="26.1" customHeight="1">
      <c r="A641" s="207" t="s">
        <v>36</v>
      </c>
      <c r="B641" s="207" t="s">
        <v>963</v>
      </c>
      <c r="C641" s="207" t="s">
        <v>12</v>
      </c>
      <c r="D641" s="205" t="s">
        <v>964</v>
      </c>
      <c r="E641" s="206" t="s">
        <v>37</v>
      </c>
      <c r="F641" s="206"/>
      <c r="G641" s="207" t="s">
        <v>13</v>
      </c>
      <c r="H641" s="208">
        <v>1.0690999999999999</v>
      </c>
      <c r="I641" s="209">
        <v>61.11</v>
      </c>
      <c r="J641" s="209">
        <v>65.33</v>
      </c>
    </row>
    <row r="642" spans="1:10" ht="24" customHeight="1">
      <c r="A642" s="207" t="s">
        <v>36</v>
      </c>
      <c r="B642" s="207" t="s">
        <v>897</v>
      </c>
      <c r="C642" s="207" t="s">
        <v>12</v>
      </c>
      <c r="D642" s="205" t="s">
        <v>898</v>
      </c>
      <c r="E642" s="206" t="s">
        <v>37</v>
      </c>
      <c r="F642" s="206"/>
      <c r="G642" s="207" t="s">
        <v>40</v>
      </c>
      <c r="H642" s="208">
        <v>9.1300000000000008</v>
      </c>
      <c r="I642" s="209">
        <v>0.66</v>
      </c>
      <c r="J642" s="209">
        <v>6.02</v>
      </c>
    </row>
    <row r="643" spans="1:10" ht="24" customHeight="1">
      <c r="A643" s="207" t="s">
        <v>36</v>
      </c>
      <c r="B643" s="207" t="s">
        <v>899</v>
      </c>
      <c r="C643" s="207" t="s">
        <v>12</v>
      </c>
      <c r="D643" s="205" t="s">
        <v>900</v>
      </c>
      <c r="E643" s="206" t="s">
        <v>37</v>
      </c>
      <c r="F643" s="206"/>
      <c r="G643" s="207" t="s">
        <v>40</v>
      </c>
      <c r="H643" s="208">
        <v>0.14099999999999999</v>
      </c>
      <c r="I643" s="209">
        <v>3.89</v>
      </c>
      <c r="J643" s="209">
        <v>0.54</v>
      </c>
    </row>
    <row r="644" spans="1:10">
      <c r="A644" s="217"/>
      <c r="B644" s="217"/>
      <c r="C644" s="217"/>
      <c r="D644" s="210"/>
      <c r="E644" s="210" t="s">
        <v>41</v>
      </c>
      <c r="F644" s="211">
        <v>5.9</v>
      </c>
      <c r="G644" s="210" t="s">
        <v>42</v>
      </c>
      <c r="H644" s="211">
        <v>0</v>
      </c>
      <c r="I644" s="210" t="s">
        <v>43</v>
      </c>
      <c r="J644" s="211">
        <v>5.9</v>
      </c>
    </row>
    <row r="645" spans="1:10">
      <c r="A645" s="217"/>
      <c r="B645" s="217"/>
      <c r="C645" s="217"/>
      <c r="D645" s="210"/>
      <c r="E645" s="210" t="s">
        <v>44</v>
      </c>
      <c r="F645" s="211">
        <v>15.78</v>
      </c>
      <c r="G645" s="210"/>
      <c r="H645" s="212" t="s">
        <v>45</v>
      </c>
      <c r="I645" s="212"/>
      <c r="J645" s="211">
        <v>95.32</v>
      </c>
    </row>
    <row r="646" spans="1:10" ht="50.1" customHeight="1" thickBot="1">
      <c r="A646" s="229"/>
      <c r="B646" s="229"/>
      <c r="C646" s="229"/>
      <c r="D646" s="213"/>
      <c r="E646" s="213"/>
      <c r="F646" s="213"/>
      <c r="G646" s="213" t="s">
        <v>46</v>
      </c>
      <c r="H646" s="214">
        <v>74.73</v>
      </c>
      <c r="I646" s="213" t="s">
        <v>47</v>
      </c>
      <c r="J646" s="215">
        <v>7123.26</v>
      </c>
    </row>
    <row r="647" spans="1:10" ht="0.95" customHeight="1" thickTop="1">
      <c r="A647" s="231"/>
      <c r="B647" s="231"/>
      <c r="C647" s="231"/>
      <c r="D647" s="216"/>
      <c r="E647" s="216"/>
      <c r="F647" s="216"/>
      <c r="G647" s="216"/>
      <c r="H647" s="216"/>
      <c r="I647" s="216"/>
      <c r="J647" s="216"/>
    </row>
    <row r="648" spans="1:10" ht="18" customHeight="1">
      <c r="A648" s="194" t="s">
        <v>965</v>
      </c>
      <c r="B648" s="194" t="s">
        <v>4</v>
      </c>
      <c r="C648" s="194" t="s">
        <v>5</v>
      </c>
      <c r="D648" s="191" t="s">
        <v>6</v>
      </c>
      <c r="E648" s="193" t="s">
        <v>27</v>
      </c>
      <c r="F648" s="193"/>
      <c r="G648" s="194" t="s">
        <v>7</v>
      </c>
      <c r="H648" s="192" t="s">
        <v>8</v>
      </c>
      <c r="I648" s="192" t="s">
        <v>9</v>
      </c>
      <c r="J648" s="192" t="s">
        <v>28</v>
      </c>
    </row>
    <row r="649" spans="1:10" ht="24" customHeight="1">
      <c r="A649" s="197" t="s">
        <v>29</v>
      </c>
      <c r="B649" s="197" t="s">
        <v>966</v>
      </c>
      <c r="C649" s="197" t="s">
        <v>12</v>
      </c>
      <c r="D649" s="195" t="s">
        <v>380</v>
      </c>
      <c r="E649" s="196" t="s">
        <v>967</v>
      </c>
      <c r="F649" s="196"/>
      <c r="G649" s="197" t="s">
        <v>13</v>
      </c>
      <c r="H649" s="198">
        <v>1</v>
      </c>
      <c r="I649" s="199">
        <v>12.59</v>
      </c>
      <c r="J649" s="199">
        <v>12.59</v>
      </c>
    </row>
    <row r="650" spans="1:10" ht="24" customHeight="1">
      <c r="A650" s="202" t="s">
        <v>30</v>
      </c>
      <c r="B650" s="202" t="s">
        <v>34</v>
      </c>
      <c r="C650" s="202" t="s">
        <v>12</v>
      </c>
      <c r="D650" s="200" t="s">
        <v>35</v>
      </c>
      <c r="E650" s="201" t="s">
        <v>492</v>
      </c>
      <c r="F650" s="201"/>
      <c r="G650" s="202" t="s">
        <v>33</v>
      </c>
      <c r="H650" s="203">
        <v>0.15640000000000001</v>
      </c>
      <c r="I650" s="204">
        <v>15.22</v>
      </c>
      <c r="J650" s="204">
        <v>2.38</v>
      </c>
    </row>
    <row r="651" spans="1:10" ht="24" customHeight="1">
      <c r="A651" s="202" t="s">
        <v>30</v>
      </c>
      <c r="B651" s="202" t="s">
        <v>968</v>
      </c>
      <c r="C651" s="202" t="s">
        <v>12</v>
      </c>
      <c r="D651" s="200" t="s">
        <v>969</v>
      </c>
      <c r="E651" s="201" t="s">
        <v>492</v>
      </c>
      <c r="F651" s="201"/>
      <c r="G651" s="202" t="s">
        <v>33</v>
      </c>
      <c r="H651" s="203">
        <v>3.9100000000000003E-2</v>
      </c>
      <c r="I651" s="204">
        <v>15.9</v>
      </c>
      <c r="J651" s="204">
        <v>0.62</v>
      </c>
    </row>
    <row r="652" spans="1:10" ht="24" customHeight="1">
      <c r="A652" s="207" t="s">
        <v>36</v>
      </c>
      <c r="B652" s="207" t="s">
        <v>970</v>
      </c>
      <c r="C652" s="207" t="s">
        <v>12</v>
      </c>
      <c r="D652" s="205" t="s">
        <v>971</v>
      </c>
      <c r="E652" s="206" t="s">
        <v>37</v>
      </c>
      <c r="F652" s="206"/>
      <c r="G652" s="207" t="s">
        <v>13</v>
      </c>
      <c r="H652" s="208">
        <v>1</v>
      </c>
      <c r="I652" s="209">
        <v>9.59</v>
      </c>
      <c r="J652" s="209">
        <v>9.59</v>
      </c>
    </row>
    <row r="653" spans="1:10">
      <c r="A653" s="217"/>
      <c r="B653" s="217"/>
      <c r="C653" s="217"/>
      <c r="D653" s="210"/>
      <c r="E653" s="210" t="s">
        <v>41</v>
      </c>
      <c r="F653" s="211">
        <v>2.21</v>
      </c>
      <c r="G653" s="210" t="s">
        <v>42</v>
      </c>
      <c r="H653" s="211">
        <v>0</v>
      </c>
      <c r="I653" s="210" t="s">
        <v>43</v>
      </c>
      <c r="J653" s="211">
        <v>2.21</v>
      </c>
    </row>
    <row r="654" spans="1:10">
      <c r="A654" s="217"/>
      <c r="B654" s="217"/>
      <c r="C654" s="217"/>
      <c r="D654" s="210"/>
      <c r="E654" s="210" t="s">
        <v>44</v>
      </c>
      <c r="F654" s="211">
        <v>2.4900000000000002</v>
      </c>
      <c r="G654" s="210"/>
      <c r="H654" s="212" t="s">
        <v>45</v>
      </c>
      <c r="I654" s="212"/>
      <c r="J654" s="211">
        <v>15.08</v>
      </c>
    </row>
    <row r="655" spans="1:10" ht="50.1" customHeight="1" thickBot="1">
      <c r="A655" s="229"/>
      <c r="B655" s="229"/>
      <c r="C655" s="229"/>
      <c r="D655" s="213"/>
      <c r="E655" s="213"/>
      <c r="F655" s="213"/>
      <c r="G655" s="213" t="s">
        <v>46</v>
      </c>
      <c r="H655" s="214">
        <v>879.61</v>
      </c>
      <c r="I655" s="213" t="s">
        <v>47</v>
      </c>
      <c r="J655" s="215">
        <v>13264.51</v>
      </c>
    </row>
    <row r="656" spans="1:10" ht="0.95" customHeight="1" thickTop="1">
      <c r="A656" s="231"/>
      <c r="B656" s="231"/>
      <c r="C656" s="231"/>
      <c r="D656" s="216"/>
      <c r="E656" s="216"/>
      <c r="F656" s="216"/>
      <c r="G656" s="216"/>
      <c r="H656" s="216"/>
      <c r="I656" s="216"/>
      <c r="J656" s="216"/>
    </row>
    <row r="657" spans="1:10" ht="24" customHeight="1">
      <c r="A657" s="230" t="s">
        <v>972</v>
      </c>
      <c r="B657" s="230"/>
      <c r="C657" s="230"/>
      <c r="D657" s="187" t="s">
        <v>226</v>
      </c>
      <c r="E657" s="187"/>
      <c r="F657" s="188"/>
      <c r="G657" s="188"/>
      <c r="H657" s="189"/>
      <c r="I657" s="187"/>
      <c r="J657" s="190">
        <v>73378.22</v>
      </c>
    </row>
    <row r="658" spans="1:10" ht="18" customHeight="1">
      <c r="A658" s="194" t="s">
        <v>973</v>
      </c>
      <c r="B658" s="194" t="s">
        <v>4</v>
      </c>
      <c r="C658" s="194" t="s">
        <v>5</v>
      </c>
      <c r="D658" s="191" t="s">
        <v>6</v>
      </c>
      <c r="E658" s="193" t="s">
        <v>27</v>
      </c>
      <c r="F658" s="193"/>
      <c r="G658" s="194" t="s">
        <v>7</v>
      </c>
      <c r="H658" s="192" t="s">
        <v>8</v>
      </c>
      <c r="I658" s="192" t="s">
        <v>9</v>
      </c>
      <c r="J658" s="192" t="s">
        <v>28</v>
      </c>
    </row>
    <row r="659" spans="1:10" ht="26.1" customHeight="1">
      <c r="A659" s="197" t="s">
        <v>29</v>
      </c>
      <c r="B659" s="197" t="s">
        <v>974</v>
      </c>
      <c r="C659" s="197" t="s">
        <v>12</v>
      </c>
      <c r="D659" s="195" t="s">
        <v>975</v>
      </c>
      <c r="E659" s="196" t="s">
        <v>491</v>
      </c>
      <c r="F659" s="196"/>
      <c r="G659" s="197" t="s">
        <v>13</v>
      </c>
      <c r="H659" s="198">
        <v>1</v>
      </c>
      <c r="I659" s="199">
        <v>20.78</v>
      </c>
      <c r="J659" s="199">
        <v>20.78</v>
      </c>
    </row>
    <row r="660" spans="1:10" ht="24" customHeight="1">
      <c r="A660" s="202" t="s">
        <v>30</v>
      </c>
      <c r="B660" s="202" t="s">
        <v>110</v>
      </c>
      <c r="C660" s="202" t="s">
        <v>12</v>
      </c>
      <c r="D660" s="200" t="s">
        <v>111</v>
      </c>
      <c r="E660" s="201" t="s">
        <v>492</v>
      </c>
      <c r="F660" s="201"/>
      <c r="G660" s="202" t="s">
        <v>33</v>
      </c>
      <c r="H660" s="203">
        <v>0.63439999999999996</v>
      </c>
      <c r="I660" s="204">
        <v>20.9</v>
      </c>
      <c r="J660" s="204">
        <v>13.25</v>
      </c>
    </row>
    <row r="661" spans="1:10" ht="24" customHeight="1">
      <c r="A661" s="202" t="s">
        <v>30</v>
      </c>
      <c r="B661" s="202" t="s">
        <v>34</v>
      </c>
      <c r="C661" s="202" t="s">
        <v>12</v>
      </c>
      <c r="D661" s="200" t="s">
        <v>35</v>
      </c>
      <c r="E661" s="201" t="s">
        <v>492</v>
      </c>
      <c r="F661" s="201"/>
      <c r="G661" s="202" t="s">
        <v>33</v>
      </c>
      <c r="H661" s="203">
        <v>0.1036</v>
      </c>
      <c r="I661" s="204">
        <v>15.22</v>
      </c>
      <c r="J661" s="204">
        <v>1.57</v>
      </c>
    </row>
    <row r="662" spans="1:10" ht="26.1" customHeight="1">
      <c r="A662" s="207" t="s">
        <v>36</v>
      </c>
      <c r="B662" s="207" t="s">
        <v>976</v>
      </c>
      <c r="C662" s="207" t="s">
        <v>12</v>
      </c>
      <c r="D662" s="205" t="s">
        <v>977</v>
      </c>
      <c r="E662" s="206" t="s">
        <v>37</v>
      </c>
      <c r="F662" s="206"/>
      <c r="G662" s="207" t="s">
        <v>25</v>
      </c>
      <c r="H662" s="208">
        <v>8.2869999999999999E-2</v>
      </c>
      <c r="I662" s="209">
        <v>0.8</v>
      </c>
      <c r="J662" s="209">
        <v>0.06</v>
      </c>
    </row>
    <row r="663" spans="1:10" ht="26.1" customHeight="1">
      <c r="A663" s="207" t="s">
        <v>36</v>
      </c>
      <c r="B663" s="207" t="s">
        <v>978</v>
      </c>
      <c r="C663" s="207" t="s">
        <v>12</v>
      </c>
      <c r="D663" s="205" t="s">
        <v>979</v>
      </c>
      <c r="E663" s="206" t="s">
        <v>37</v>
      </c>
      <c r="F663" s="206"/>
      <c r="G663" s="207" t="s">
        <v>40</v>
      </c>
      <c r="H663" s="208">
        <v>1.3870899999999999</v>
      </c>
      <c r="I663" s="209">
        <v>4.26</v>
      </c>
      <c r="J663" s="209">
        <v>5.9</v>
      </c>
    </row>
    <row r="664" spans="1:10">
      <c r="A664" s="217"/>
      <c r="B664" s="217"/>
      <c r="C664" s="217"/>
      <c r="D664" s="210"/>
      <c r="E664" s="210" t="s">
        <v>41</v>
      </c>
      <c r="F664" s="211">
        <v>10.96</v>
      </c>
      <c r="G664" s="210" t="s">
        <v>42</v>
      </c>
      <c r="H664" s="211">
        <v>0</v>
      </c>
      <c r="I664" s="210" t="s">
        <v>43</v>
      </c>
      <c r="J664" s="211">
        <v>10.96</v>
      </c>
    </row>
    <row r="665" spans="1:10">
      <c r="A665" s="217"/>
      <c r="B665" s="217"/>
      <c r="C665" s="217"/>
      <c r="D665" s="210"/>
      <c r="E665" s="210" t="s">
        <v>44</v>
      </c>
      <c r="F665" s="211">
        <v>4.12</v>
      </c>
      <c r="G665" s="210"/>
      <c r="H665" s="212" t="s">
        <v>45</v>
      </c>
      <c r="I665" s="212"/>
      <c r="J665" s="211">
        <v>24.9</v>
      </c>
    </row>
    <row r="666" spans="1:10" ht="50.1" customHeight="1" thickBot="1">
      <c r="A666" s="229"/>
      <c r="B666" s="229"/>
      <c r="C666" s="229"/>
      <c r="D666" s="213"/>
      <c r="E666" s="213"/>
      <c r="F666" s="213"/>
      <c r="G666" s="213" t="s">
        <v>46</v>
      </c>
      <c r="H666" s="214">
        <v>1673.89</v>
      </c>
      <c r="I666" s="213" t="s">
        <v>47</v>
      </c>
      <c r="J666" s="215">
        <v>41679.86</v>
      </c>
    </row>
    <row r="667" spans="1:10" ht="0.95" customHeight="1" thickTop="1">
      <c r="A667" s="231"/>
      <c r="B667" s="231"/>
      <c r="C667" s="231"/>
      <c r="D667" s="216"/>
      <c r="E667" s="216"/>
      <c r="F667" s="216"/>
      <c r="G667" s="216"/>
      <c r="H667" s="216"/>
      <c r="I667" s="216"/>
      <c r="J667" s="216"/>
    </row>
    <row r="668" spans="1:10" ht="18" customHeight="1">
      <c r="A668" s="194" t="s">
        <v>980</v>
      </c>
      <c r="B668" s="194" t="s">
        <v>4</v>
      </c>
      <c r="C668" s="194" t="s">
        <v>5</v>
      </c>
      <c r="D668" s="191" t="s">
        <v>6</v>
      </c>
      <c r="E668" s="193" t="s">
        <v>27</v>
      </c>
      <c r="F668" s="193"/>
      <c r="G668" s="194" t="s">
        <v>7</v>
      </c>
      <c r="H668" s="192" t="s">
        <v>8</v>
      </c>
      <c r="I668" s="192" t="s">
        <v>9</v>
      </c>
      <c r="J668" s="192" t="s">
        <v>28</v>
      </c>
    </row>
    <row r="669" spans="1:10" ht="26.1" customHeight="1">
      <c r="A669" s="197" t="s">
        <v>29</v>
      </c>
      <c r="B669" s="197" t="s">
        <v>981</v>
      </c>
      <c r="C669" s="197" t="s">
        <v>12</v>
      </c>
      <c r="D669" s="195" t="s">
        <v>982</v>
      </c>
      <c r="E669" s="196" t="s">
        <v>491</v>
      </c>
      <c r="F669" s="196"/>
      <c r="G669" s="197" t="s">
        <v>13</v>
      </c>
      <c r="H669" s="198">
        <v>1</v>
      </c>
      <c r="I669" s="199">
        <v>10.68</v>
      </c>
      <c r="J669" s="199">
        <v>10.68</v>
      </c>
    </row>
    <row r="670" spans="1:10" ht="24" customHeight="1">
      <c r="A670" s="202" t="s">
        <v>30</v>
      </c>
      <c r="B670" s="202" t="s">
        <v>110</v>
      </c>
      <c r="C670" s="202" t="s">
        <v>12</v>
      </c>
      <c r="D670" s="200" t="s">
        <v>111</v>
      </c>
      <c r="E670" s="201" t="s">
        <v>492</v>
      </c>
      <c r="F670" s="201"/>
      <c r="G670" s="202" t="s">
        <v>33</v>
      </c>
      <c r="H670" s="203">
        <v>0.22700000000000001</v>
      </c>
      <c r="I670" s="204">
        <v>20.9</v>
      </c>
      <c r="J670" s="204">
        <v>4.74</v>
      </c>
    </row>
    <row r="671" spans="1:10" ht="24" customHeight="1">
      <c r="A671" s="202" t="s">
        <v>30</v>
      </c>
      <c r="B671" s="202" t="s">
        <v>34</v>
      </c>
      <c r="C671" s="202" t="s">
        <v>12</v>
      </c>
      <c r="D671" s="200" t="s">
        <v>35</v>
      </c>
      <c r="E671" s="201" t="s">
        <v>492</v>
      </c>
      <c r="F671" s="201"/>
      <c r="G671" s="202" t="s">
        <v>33</v>
      </c>
      <c r="H671" s="203">
        <v>7.5700000000000003E-2</v>
      </c>
      <c r="I671" s="204">
        <v>15.22</v>
      </c>
      <c r="J671" s="204">
        <v>1.1499999999999999</v>
      </c>
    </row>
    <row r="672" spans="1:10" ht="24" customHeight="1">
      <c r="A672" s="207" t="s">
        <v>36</v>
      </c>
      <c r="B672" s="207" t="s">
        <v>567</v>
      </c>
      <c r="C672" s="207" t="s">
        <v>12</v>
      </c>
      <c r="D672" s="205" t="s">
        <v>568</v>
      </c>
      <c r="E672" s="206" t="s">
        <v>37</v>
      </c>
      <c r="F672" s="206"/>
      <c r="G672" s="207" t="s">
        <v>104</v>
      </c>
      <c r="H672" s="208">
        <v>0.22850000000000001</v>
      </c>
      <c r="I672" s="209">
        <v>20.99</v>
      </c>
      <c r="J672" s="209">
        <v>4.79</v>
      </c>
    </row>
    <row r="673" spans="1:10">
      <c r="A673" s="217"/>
      <c r="B673" s="217"/>
      <c r="C673" s="217"/>
      <c r="D673" s="210"/>
      <c r="E673" s="210" t="s">
        <v>41</v>
      </c>
      <c r="F673" s="211">
        <v>4.3499999999999996</v>
      </c>
      <c r="G673" s="210" t="s">
        <v>42</v>
      </c>
      <c r="H673" s="211">
        <v>0</v>
      </c>
      <c r="I673" s="210" t="s">
        <v>43</v>
      </c>
      <c r="J673" s="211">
        <v>4.3499999999999996</v>
      </c>
    </row>
    <row r="674" spans="1:10">
      <c r="A674" s="217"/>
      <c r="B674" s="217"/>
      <c r="C674" s="217"/>
      <c r="D674" s="210"/>
      <c r="E674" s="210" t="s">
        <v>44</v>
      </c>
      <c r="F674" s="211">
        <v>2.11</v>
      </c>
      <c r="G674" s="210"/>
      <c r="H674" s="212" t="s">
        <v>45</v>
      </c>
      <c r="I674" s="212"/>
      <c r="J674" s="211">
        <v>12.79</v>
      </c>
    </row>
    <row r="675" spans="1:10" ht="50.1" customHeight="1" thickBot="1">
      <c r="A675" s="229"/>
      <c r="B675" s="229"/>
      <c r="C675" s="229"/>
      <c r="D675" s="213"/>
      <c r="E675" s="213"/>
      <c r="F675" s="213"/>
      <c r="G675" s="213" t="s">
        <v>46</v>
      </c>
      <c r="H675" s="214">
        <v>954.66</v>
      </c>
      <c r="I675" s="213" t="s">
        <v>47</v>
      </c>
      <c r="J675" s="215">
        <v>12210.1</v>
      </c>
    </row>
    <row r="676" spans="1:10" ht="0.95" customHeight="1" thickTop="1">
      <c r="A676" s="231"/>
      <c r="B676" s="231"/>
      <c r="C676" s="231"/>
      <c r="D676" s="216"/>
      <c r="E676" s="216"/>
      <c r="F676" s="216"/>
      <c r="G676" s="216"/>
      <c r="H676" s="216"/>
      <c r="I676" s="216"/>
      <c r="J676" s="216"/>
    </row>
    <row r="677" spans="1:10" ht="18" customHeight="1">
      <c r="A677" s="194" t="s">
        <v>983</v>
      </c>
      <c r="B677" s="194" t="s">
        <v>4</v>
      </c>
      <c r="C677" s="194" t="s">
        <v>5</v>
      </c>
      <c r="D677" s="191" t="s">
        <v>6</v>
      </c>
      <c r="E677" s="193" t="s">
        <v>27</v>
      </c>
      <c r="F677" s="193"/>
      <c r="G677" s="194" t="s">
        <v>7</v>
      </c>
      <c r="H677" s="192" t="s">
        <v>8</v>
      </c>
      <c r="I677" s="192" t="s">
        <v>9</v>
      </c>
      <c r="J677" s="192" t="s">
        <v>28</v>
      </c>
    </row>
    <row r="678" spans="1:10" ht="26.1" customHeight="1">
      <c r="A678" s="197" t="s">
        <v>29</v>
      </c>
      <c r="B678" s="197" t="s">
        <v>500</v>
      </c>
      <c r="C678" s="197" t="s">
        <v>12</v>
      </c>
      <c r="D678" s="195" t="s">
        <v>501</v>
      </c>
      <c r="E678" s="196" t="s">
        <v>491</v>
      </c>
      <c r="F678" s="196"/>
      <c r="G678" s="197" t="s">
        <v>13</v>
      </c>
      <c r="H678" s="198">
        <v>1</v>
      </c>
      <c r="I678" s="199">
        <v>9.01</v>
      </c>
      <c r="J678" s="199">
        <v>9.01</v>
      </c>
    </row>
    <row r="679" spans="1:10" ht="24" customHeight="1">
      <c r="A679" s="202" t="s">
        <v>30</v>
      </c>
      <c r="B679" s="202" t="s">
        <v>110</v>
      </c>
      <c r="C679" s="202" t="s">
        <v>12</v>
      </c>
      <c r="D679" s="200" t="s">
        <v>111</v>
      </c>
      <c r="E679" s="201" t="s">
        <v>492</v>
      </c>
      <c r="F679" s="201"/>
      <c r="G679" s="202" t="s">
        <v>33</v>
      </c>
      <c r="H679" s="203">
        <v>0.16309999999999999</v>
      </c>
      <c r="I679" s="204">
        <v>20.9</v>
      </c>
      <c r="J679" s="204">
        <v>3.4</v>
      </c>
    </row>
    <row r="680" spans="1:10" ht="24" customHeight="1">
      <c r="A680" s="202" t="s">
        <v>30</v>
      </c>
      <c r="B680" s="202" t="s">
        <v>34</v>
      </c>
      <c r="C680" s="202" t="s">
        <v>12</v>
      </c>
      <c r="D680" s="200" t="s">
        <v>35</v>
      </c>
      <c r="E680" s="201" t="s">
        <v>492</v>
      </c>
      <c r="F680" s="201"/>
      <c r="G680" s="202" t="s">
        <v>33</v>
      </c>
      <c r="H680" s="203">
        <v>5.4399999999999997E-2</v>
      </c>
      <c r="I680" s="204">
        <v>15.22</v>
      </c>
      <c r="J680" s="204">
        <v>0.82</v>
      </c>
    </row>
    <row r="681" spans="1:10" ht="24" customHeight="1">
      <c r="A681" s="207" t="s">
        <v>36</v>
      </c>
      <c r="B681" s="207" t="s">
        <v>567</v>
      </c>
      <c r="C681" s="207" t="s">
        <v>12</v>
      </c>
      <c r="D681" s="205" t="s">
        <v>568</v>
      </c>
      <c r="E681" s="206" t="s">
        <v>37</v>
      </c>
      <c r="F681" s="206"/>
      <c r="G681" s="207" t="s">
        <v>104</v>
      </c>
      <c r="H681" s="208">
        <v>0.22850000000000001</v>
      </c>
      <c r="I681" s="209">
        <v>20.99</v>
      </c>
      <c r="J681" s="209">
        <v>4.79</v>
      </c>
    </row>
    <row r="682" spans="1:10">
      <c r="A682" s="217"/>
      <c r="B682" s="217"/>
      <c r="C682" s="217"/>
      <c r="D682" s="210"/>
      <c r="E682" s="210" t="s">
        <v>41</v>
      </c>
      <c r="F682" s="211">
        <v>3.12</v>
      </c>
      <c r="G682" s="210" t="s">
        <v>42</v>
      </c>
      <c r="H682" s="211">
        <v>0</v>
      </c>
      <c r="I682" s="210" t="s">
        <v>43</v>
      </c>
      <c r="J682" s="211">
        <v>3.12</v>
      </c>
    </row>
    <row r="683" spans="1:10">
      <c r="A683" s="217"/>
      <c r="B683" s="217"/>
      <c r="C683" s="217"/>
      <c r="D683" s="210"/>
      <c r="E683" s="210" t="s">
        <v>44</v>
      </c>
      <c r="F683" s="211">
        <v>1.78</v>
      </c>
      <c r="G683" s="210"/>
      <c r="H683" s="212" t="s">
        <v>45</v>
      </c>
      <c r="I683" s="212"/>
      <c r="J683" s="211">
        <v>10.79</v>
      </c>
    </row>
    <row r="684" spans="1:10" ht="50.1" customHeight="1" thickBot="1">
      <c r="A684" s="229"/>
      <c r="B684" s="229"/>
      <c r="C684" s="229"/>
      <c r="D684" s="213"/>
      <c r="E684" s="213"/>
      <c r="F684" s="213"/>
      <c r="G684" s="213" t="s">
        <v>46</v>
      </c>
      <c r="H684" s="214">
        <v>1673.86</v>
      </c>
      <c r="I684" s="213" t="s">
        <v>47</v>
      </c>
      <c r="J684" s="215">
        <v>18060.939999999999</v>
      </c>
    </row>
    <row r="685" spans="1:10" ht="0.95" customHeight="1" thickTop="1">
      <c r="A685" s="231"/>
      <c r="B685" s="231"/>
      <c r="C685" s="231"/>
      <c r="D685" s="216"/>
      <c r="E685" s="216"/>
      <c r="F685" s="216"/>
      <c r="G685" s="216"/>
      <c r="H685" s="216"/>
      <c r="I685" s="216"/>
      <c r="J685" s="216"/>
    </row>
    <row r="686" spans="1:10" ht="18" customHeight="1">
      <c r="A686" s="194" t="s">
        <v>984</v>
      </c>
      <c r="B686" s="194" t="s">
        <v>4</v>
      </c>
      <c r="C686" s="194" t="s">
        <v>5</v>
      </c>
      <c r="D686" s="191" t="s">
        <v>6</v>
      </c>
      <c r="E686" s="193" t="s">
        <v>27</v>
      </c>
      <c r="F686" s="193"/>
      <c r="G686" s="194" t="s">
        <v>7</v>
      </c>
      <c r="H686" s="192" t="s">
        <v>8</v>
      </c>
      <c r="I686" s="192" t="s">
        <v>9</v>
      </c>
      <c r="J686" s="192" t="s">
        <v>28</v>
      </c>
    </row>
    <row r="687" spans="1:10" ht="26.1" customHeight="1">
      <c r="A687" s="197" t="s">
        <v>29</v>
      </c>
      <c r="B687" s="197" t="s">
        <v>985</v>
      </c>
      <c r="C687" s="197" t="s">
        <v>12</v>
      </c>
      <c r="D687" s="195" t="s">
        <v>986</v>
      </c>
      <c r="E687" s="196" t="s">
        <v>491</v>
      </c>
      <c r="F687" s="196"/>
      <c r="G687" s="197" t="s">
        <v>13</v>
      </c>
      <c r="H687" s="198">
        <v>1</v>
      </c>
      <c r="I687" s="199">
        <v>11.82</v>
      </c>
      <c r="J687" s="199">
        <v>11.82</v>
      </c>
    </row>
    <row r="688" spans="1:10" ht="24" customHeight="1">
      <c r="A688" s="202" t="s">
        <v>30</v>
      </c>
      <c r="B688" s="202" t="s">
        <v>110</v>
      </c>
      <c r="C688" s="202" t="s">
        <v>12</v>
      </c>
      <c r="D688" s="200" t="s">
        <v>111</v>
      </c>
      <c r="E688" s="201" t="s">
        <v>492</v>
      </c>
      <c r="F688" s="201"/>
      <c r="G688" s="202" t="s">
        <v>33</v>
      </c>
      <c r="H688" s="203">
        <v>0.3805</v>
      </c>
      <c r="I688" s="204">
        <v>20.9</v>
      </c>
      <c r="J688" s="204">
        <v>7.95</v>
      </c>
    </row>
    <row r="689" spans="1:10" ht="24" customHeight="1">
      <c r="A689" s="207" t="s">
        <v>36</v>
      </c>
      <c r="B689" s="207" t="s">
        <v>987</v>
      </c>
      <c r="C689" s="207" t="s">
        <v>12</v>
      </c>
      <c r="D689" s="205" t="s">
        <v>988</v>
      </c>
      <c r="E689" s="206" t="s">
        <v>37</v>
      </c>
      <c r="F689" s="206"/>
      <c r="G689" s="207" t="s">
        <v>104</v>
      </c>
      <c r="H689" s="208">
        <v>2.1299999999999999E-2</v>
      </c>
      <c r="I689" s="209">
        <v>15.83</v>
      </c>
      <c r="J689" s="209">
        <v>0.33</v>
      </c>
    </row>
    <row r="690" spans="1:10" ht="24" customHeight="1">
      <c r="A690" s="207" t="s">
        <v>36</v>
      </c>
      <c r="B690" s="207" t="s">
        <v>989</v>
      </c>
      <c r="C690" s="207" t="s">
        <v>12</v>
      </c>
      <c r="D690" s="205" t="s">
        <v>990</v>
      </c>
      <c r="E690" s="206" t="s">
        <v>37</v>
      </c>
      <c r="F690" s="206"/>
      <c r="G690" s="207" t="s">
        <v>104</v>
      </c>
      <c r="H690" s="208">
        <v>0.21299999999999999</v>
      </c>
      <c r="I690" s="209">
        <v>16.64</v>
      </c>
      <c r="J690" s="209">
        <v>3.54</v>
      </c>
    </row>
    <row r="691" spans="1:10">
      <c r="A691" s="217"/>
      <c r="B691" s="217"/>
      <c r="C691" s="217"/>
      <c r="D691" s="210"/>
      <c r="E691" s="210" t="s">
        <v>41</v>
      </c>
      <c r="F691" s="211">
        <v>5.88</v>
      </c>
      <c r="G691" s="210" t="s">
        <v>42</v>
      </c>
      <c r="H691" s="211">
        <v>0</v>
      </c>
      <c r="I691" s="210" t="s">
        <v>43</v>
      </c>
      <c r="J691" s="211">
        <v>5.88</v>
      </c>
    </row>
    <row r="692" spans="1:10">
      <c r="A692" s="217"/>
      <c r="B692" s="217"/>
      <c r="C692" s="217"/>
      <c r="D692" s="210"/>
      <c r="E692" s="210" t="s">
        <v>44</v>
      </c>
      <c r="F692" s="211">
        <v>2.34</v>
      </c>
      <c r="G692" s="210"/>
      <c r="H692" s="212" t="s">
        <v>45</v>
      </c>
      <c r="I692" s="212"/>
      <c r="J692" s="211">
        <v>14.16</v>
      </c>
    </row>
    <row r="693" spans="1:10" ht="50.1" customHeight="1" thickBot="1">
      <c r="A693" s="229"/>
      <c r="B693" s="229"/>
      <c r="C693" s="229"/>
      <c r="D693" s="213"/>
      <c r="E693" s="213"/>
      <c r="F693" s="213"/>
      <c r="G693" s="213" t="s">
        <v>46</v>
      </c>
      <c r="H693" s="214">
        <v>100.8</v>
      </c>
      <c r="I693" s="213" t="s">
        <v>47</v>
      </c>
      <c r="J693" s="215">
        <v>1427.32</v>
      </c>
    </row>
    <row r="694" spans="1:10" ht="0.95" customHeight="1" thickTop="1">
      <c r="A694" s="231"/>
      <c r="B694" s="231"/>
      <c r="C694" s="231"/>
      <c r="D694" s="216"/>
      <c r="E694" s="216"/>
      <c r="F694" s="216"/>
      <c r="G694" s="216"/>
      <c r="H694" s="216"/>
      <c r="I694" s="216"/>
      <c r="J694" s="216"/>
    </row>
    <row r="695" spans="1:10" ht="24" customHeight="1">
      <c r="A695" s="230" t="s">
        <v>991</v>
      </c>
      <c r="B695" s="230"/>
      <c r="C695" s="230"/>
      <c r="D695" s="187" t="s">
        <v>227</v>
      </c>
      <c r="E695" s="187"/>
      <c r="F695" s="188"/>
      <c r="G695" s="188"/>
      <c r="H695" s="189"/>
      <c r="I695" s="187"/>
      <c r="J695" s="190">
        <v>33083.58</v>
      </c>
    </row>
    <row r="696" spans="1:10" ht="18" customHeight="1">
      <c r="A696" s="194" t="s">
        <v>992</v>
      </c>
      <c r="B696" s="194" t="s">
        <v>4</v>
      </c>
      <c r="C696" s="194" t="s">
        <v>5</v>
      </c>
      <c r="D696" s="191" t="s">
        <v>6</v>
      </c>
      <c r="E696" s="193" t="s">
        <v>27</v>
      </c>
      <c r="F696" s="193"/>
      <c r="G696" s="194" t="s">
        <v>7</v>
      </c>
      <c r="H696" s="192" t="s">
        <v>8</v>
      </c>
      <c r="I696" s="192" t="s">
        <v>9</v>
      </c>
      <c r="J696" s="192" t="s">
        <v>28</v>
      </c>
    </row>
    <row r="697" spans="1:10" ht="51.95" customHeight="1">
      <c r="A697" s="197" t="s">
        <v>29</v>
      </c>
      <c r="B697" s="197" t="s">
        <v>993</v>
      </c>
      <c r="C697" s="197" t="s">
        <v>12</v>
      </c>
      <c r="D697" s="195" t="s">
        <v>392</v>
      </c>
      <c r="E697" s="196" t="s">
        <v>512</v>
      </c>
      <c r="F697" s="196"/>
      <c r="G697" s="197" t="s">
        <v>25</v>
      </c>
      <c r="H697" s="198">
        <v>1</v>
      </c>
      <c r="I697" s="199">
        <v>1400.11</v>
      </c>
      <c r="J697" s="199">
        <v>1400.11</v>
      </c>
    </row>
    <row r="698" spans="1:10" ht="51.95" customHeight="1">
      <c r="A698" s="202" t="s">
        <v>30</v>
      </c>
      <c r="B698" s="202" t="s">
        <v>994</v>
      </c>
      <c r="C698" s="202" t="s">
        <v>12</v>
      </c>
      <c r="D698" s="200" t="s">
        <v>995</v>
      </c>
      <c r="E698" s="201" t="s">
        <v>512</v>
      </c>
      <c r="F698" s="201"/>
      <c r="G698" s="202" t="s">
        <v>25</v>
      </c>
      <c r="H698" s="203">
        <v>1</v>
      </c>
      <c r="I698" s="204">
        <v>381.13</v>
      </c>
      <c r="J698" s="204">
        <v>381.13</v>
      </c>
    </row>
    <row r="699" spans="1:10" ht="51.95" customHeight="1">
      <c r="A699" s="202" t="s">
        <v>30</v>
      </c>
      <c r="B699" s="202" t="s">
        <v>996</v>
      </c>
      <c r="C699" s="202" t="s">
        <v>12</v>
      </c>
      <c r="D699" s="200" t="s">
        <v>997</v>
      </c>
      <c r="E699" s="201" t="s">
        <v>492</v>
      </c>
      <c r="F699" s="201"/>
      <c r="G699" s="202" t="s">
        <v>52</v>
      </c>
      <c r="H699" s="203">
        <v>1.9400000000000001E-2</v>
      </c>
      <c r="I699" s="204">
        <v>523.85</v>
      </c>
      <c r="J699" s="204">
        <v>10.16</v>
      </c>
    </row>
    <row r="700" spans="1:10" ht="26.1" customHeight="1">
      <c r="A700" s="202" t="s">
        <v>30</v>
      </c>
      <c r="B700" s="202" t="s">
        <v>998</v>
      </c>
      <c r="C700" s="202" t="s">
        <v>12</v>
      </c>
      <c r="D700" s="200" t="s">
        <v>999</v>
      </c>
      <c r="E700" s="201" t="s">
        <v>492</v>
      </c>
      <c r="F700" s="201"/>
      <c r="G700" s="202" t="s">
        <v>33</v>
      </c>
      <c r="H700" s="203">
        <v>0.32329999999999998</v>
      </c>
      <c r="I700" s="204">
        <v>16.149999999999999</v>
      </c>
      <c r="J700" s="204">
        <v>5.22</v>
      </c>
    </row>
    <row r="701" spans="1:10" ht="24" customHeight="1">
      <c r="A701" s="202" t="s">
        <v>30</v>
      </c>
      <c r="B701" s="202" t="s">
        <v>1000</v>
      </c>
      <c r="C701" s="202" t="s">
        <v>12</v>
      </c>
      <c r="D701" s="200" t="s">
        <v>1001</v>
      </c>
      <c r="E701" s="201" t="s">
        <v>492</v>
      </c>
      <c r="F701" s="201"/>
      <c r="G701" s="202" t="s">
        <v>33</v>
      </c>
      <c r="H701" s="203">
        <v>2.9102000000000001</v>
      </c>
      <c r="I701" s="204">
        <v>19.72</v>
      </c>
      <c r="J701" s="204">
        <v>57.38</v>
      </c>
    </row>
    <row r="702" spans="1:10" ht="39" customHeight="1">
      <c r="A702" s="202" t="s">
        <v>30</v>
      </c>
      <c r="B702" s="202" t="s">
        <v>1002</v>
      </c>
      <c r="C702" s="202" t="s">
        <v>12</v>
      </c>
      <c r="D702" s="200" t="s">
        <v>1003</v>
      </c>
      <c r="E702" s="201" t="s">
        <v>512</v>
      </c>
      <c r="F702" s="201"/>
      <c r="G702" s="202" t="s">
        <v>16</v>
      </c>
      <c r="H702" s="203">
        <v>6.05</v>
      </c>
      <c r="I702" s="204">
        <v>13.42</v>
      </c>
      <c r="J702" s="204">
        <v>81.19</v>
      </c>
    </row>
    <row r="703" spans="1:10" ht="39" customHeight="1">
      <c r="A703" s="202" t="s">
        <v>30</v>
      </c>
      <c r="B703" s="202" t="s">
        <v>1004</v>
      </c>
      <c r="C703" s="202" t="s">
        <v>12</v>
      </c>
      <c r="D703" s="200" t="s">
        <v>1005</v>
      </c>
      <c r="E703" s="201" t="s">
        <v>512</v>
      </c>
      <c r="F703" s="201"/>
      <c r="G703" s="202" t="s">
        <v>25</v>
      </c>
      <c r="H703" s="203">
        <v>1</v>
      </c>
      <c r="I703" s="204">
        <v>8.52</v>
      </c>
      <c r="J703" s="204">
        <v>8.52</v>
      </c>
    </row>
    <row r="704" spans="1:10" ht="39" customHeight="1">
      <c r="A704" s="202" t="s">
        <v>30</v>
      </c>
      <c r="B704" s="202" t="s">
        <v>1006</v>
      </c>
      <c r="C704" s="202" t="s">
        <v>12</v>
      </c>
      <c r="D704" s="200" t="s">
        <v>1007</v>
      </c>
      <c r="E704" s="201" t="s">
        <v>512</v>
      </c>
      <c r="F704" s="201"/>
      <c r="G704" s="202" t="s">
        <v>25</v>
      </c>
      <c r="H704" s="203">
        <v>1</v>
      </c>
      <c r="I704" s="204">
        <v>13.45</v>
      </c>
      <c r="J704" s="204">
        <v>13.45</v>
      </c>
    </row>
    <row r="705" spans="1:10" ht="39" customHeight="1">
      <c r="A705" s="202" t="s">
        <v>30</v>
      </c>
      <c r="B705" s="202" t="s">
        <v>1008</v>
      </c>
      <c r="C705" s="202" t="s">
        <v>12</v>
      </c>
      <c r="D705" s="200" t="s">
        <v>1009</v>
      </c>
      <c r="E705" s="201" t="s">
        <v>512</v>
      </c>
      <c r="F705" s="201"/>
      <c r="G705" s="202" t="s">
        <v>25</v>
      </c>
      <c r="H705" s="203">
        <v>1</v>
      </c>
      <c r="I705" s="204">
        <v>14.26</v>
      </c>
      <c r="J705" s="204">
        <v>14.26</v>
      </c>
    </row>
    <row r="706" spans="1:10" ht="39" customHeight="1">
      <c r="A706" s="202" t="s">
        <v>30</v>
      </c>
      <c r="B706" s="202" t="s">
        <v>1010</v>
      </c>
      <c r="C706" s="202" t="s">
        <v>12</v>
      </c>
      <c r="D706" s="200" t="s">
        <v>1011</v>
      </c>
      <c r="E706" s="201" t="s">
        <v>512</v>
      </c>
      <c r="F706" s="201"/>
      <c r="G706" s="202" t="s">
        <v>16</v>
      </c>
      <c r="H706" s="203">
        <v>22.2</v>
      </c>
      <c r="I706" s="204">
        <v>12.37</v>
      </c>
      <c r="J706" s="204">
        <v>274.61</v>
      </c>
    </row>
    <row r="707" spans="1:10" ht="26.1" customHeight="1">
      <c r="A707" s="202" t="s">
        <v>30</v>
      </c>
      <c r="B707" s="202" t="s">
        <v>1012</v>
      </c>
      <c r="C707" s="202" t="s">
        <v>12</v>
      </c>
      <c r="D707" s="200" t="s">
        <v>1013</v>
      </c>
      <c r="E707" s="201" t="s">
        <v>512</v>
      </c>
      <c r="F707" s="201"/>
      <c r="G707" s="202" t="s">
        <v>25</v>
      </c>
      <c r="H707" s="203">
        <v>1</v>
      </c>
      <c r="I707" s="204">
        <v>70.209999999999994</v>
      </c>
      <c r="J707" s="204">
        <v>70.209999999999994</v>
      </c>
    </row>
    <row r="708" spans="1:10" ht="26.1" customHeight="1">
      <c r="A708" s="202" t="s">
        <v>30</v>
      </c>
      <c r="B708" s="202" t="s">
        <v>1014</v>
      </c>
      <c r="C708" s="202" t="s">
        <v>12</v>
      </c>
      <c r="D708" s="200" t="s">
        <v>1015</v>
      </c>
      <c r="E708" s="201" t="s">
        <v>512</v>
      </c>
      <c r="F708" s="201"/>
      <c r="G708" s="202" t="s">
        <v>16</v>
      </c>
      <c r="H708" s="203">
        <v>1.95</v>
      </c>
      <c r="I708" s="204">
        <v>45.38</v>
      </c>
      <c r="J708" s="204">
        <v>88.49</v>
      </c>
    </row>
    <row r="709" spans="1:10" ht="26.1" customHeight="1">
      <c r="A709" s="202" t="s">
        <v>30</v>
      </c>
      <c r="B709" s="202" t="s">
        <v>1016</v>
      </c>
      <c r="C709" s="202" t="s">
        <v>12</v>
      </c>
      <c r="D709" s="200" t="s">
        <v>1017</v>
      </c>
      <c r="E709" s="201" t="s">
        <v>512</v>
      </c>
      <c r="F709" s="201"/>
      <c r="G709" s="202" t="s">
        <v>25</v>
      </c>
      <c r="H709" s="203">
        <v>1</v>
      </c>
      <c r="I709" s="204">
        <v>101.37</v>
      </c>
      <c r="J709" s="204">
        <v>101.37</v>
      </c>
    </row>
    <row r="710" spans="1:10" ht="39" customHeight="1">
      <c r="A710" s="207" t="s">
        <v>36</v>
      </c>
      <c r="B710" s="207" t="s">
        <v>1018</v>
      </c>
      <c r="C710" s="207" t="s">
        <v>12</v>
      </c>
      <c r="D710" s="205" t="s">
        <v>1019</v>
      </c>
      <c r="E710" s="206" t="s">
        <v>37</v>
      </c>
      <c r="F710" s="206"/>
      <c r="G710" s="207" t="s">
        <v>25</v>
      </c>
      <c r="H710" s="208">
        <v>1</v>
      </c>
      <c r="I710" s="209">
        <v>176.72</v>
      </c>
      <c r="J710" s="209">
        <v>176.72</v>
      </c>
    </row>
    <row r="711" spans="1:10" ht="39" customHeight="1">
      <c r="A711" s="207" t="s">
        <v>36</v>
      </c>
      <c r="B711" s="207" t="s">
        <v>1020</v>
      </c>
      <c r="C711" s="207" t="s">
        <v>12</v>
      </c>
      <c r="D711" s="205" t="s">
        <v>1021</v>
      </c>
      <c r="E711" s="206" t="s">
        <v>37</v>
      </c>
      <c r="F711" s="206"/>
      <c r="G711" s="207" t="s">
        <v>25</v>
      </c>
      <c r="H711" s="208">
        <v>1</v>
      </c>
      <c r="I711" s="209">
        <v>19.010000000000002</v>
      </c>
      <c r="J711" s="209">
        <v>19.010000000000002</v>
      </c>
    </row>
    <row r="712" spans="1:10" ht="26.1" customHeight="1">
      <c r="A712" s="207" t="s">
        <v>36</v>
      </c>
      <c r="B712" s="207" t="s">
        <v>1022</v>
      </c>
      <c r="C712" s="207" t="s">
        <v>12</v>
      </c>
      <c r="D712" s="205" t="s">
        <v>1023</v>
      </c>
      <c r="E712" s="206" t="s">
        <v>37</v>
      </c>
      <c r="F712" s="206"/>
      <c r="G712" s="207" t="s">
        <v>25</v>
      </c>
      <c r="H712" s="208">
        <v>1</v>
      </c>
      <c r="I712" s="209">
        <v>3.48</v>
      </c>
      <c r="J712" s="209">
        <v>3.48</v>
      </c>
    </row>
    <row r="713" spans="1:10" ht="39" customHeight="1">
      <c r="A713" s="207" t="s">
        <v>36</v>
      </c>
      <c r="B713" s="207" t="s">
        <v>1024</v>
      </c>
      <c r="C713" s="207" t="s">
        <v>12</v>
      </c>
      <c r="D713" s="205" t="s">
        <v>1025</v>
      </c>
      <c r="E713" s="206" t="s">
        <v>37</v>
      </c>
      <c r="F713" s="206"/>
      <c r="G713" s="207" t="s">
        <v>25</v>
      </c>
      <c r="H713" s="208">
        <v>3</v>
      </c>
      <c r="I713" s="209">
        <v>8.85</v>
      </c>
      <c r="J713" s="209">
        <v>26.55</v>
      </c>
    </row>
    <row r="714" spans="1:10" ht="39" customHeight="1">
      <c r="A714" s="207" t="s">
        <v>36</v>
      </c>
      <c r="B714" s="207" t="s">
        <v>1026</v>
      </c>
      <c r="C714" s="207" t="s">
        <v>12</v>
      </c>
      <c r="D714" s="205" t="s">
        <v>1027</v>
      </c>
      <c r="E714" s="206" t="s">
        <v>37</v>
      </c>
      <c r="F714" s="206"/>
      <c r="G714" s="207" t="s">
        <v>25</v>
      </c>
      <c r="H714" s="208">
        <v>2</v>
      </c>
      <c r="I714" s="209">
        <v>1.22</v>
      </c>
      <c r="J714" s="209">
        <v>2.44</v>
      </c>
    </row>
    <row r="715" spans="1:10" ht="26.1" customHeight="1">
      <c r="A715" s="207" t="s">
        <v>36</v>
      </c>
      <c r="B715" s="207" t="s">
        <v>1028</v>
      </c>
      <c r="C715" s="207" t="s">
        <v>12</v>
      </c>
      <c r="D715" s="205" t="s">
        <v>1029</v>
      </c>
      <c r="E715" s="206" t="s">
        <v>37</v>
      </c>
      <c r="F715" s="206"/>
      <c r="G715" s="207" t="s">
        <v>25</v>
      </c>
      <c r="H715" s="208">
        <v>1</v>
      </c>
      <c r="I715" s="209">
        <v>26.35</v>
      </c>
      <c r="J715" s="209">
        <v>26.35</v>
      </c>
    </row>
    <row r="716" spans="1:10" ht="26.1" customHeight="1">
      <c r="A716" s="207" t="s">
        <v>36</v>
      </c>
      <c r="B716" s="207" t="s">
        <v>1030</v>
      </c>
      <c r="C716" s="207" t="s">
        <v>12</v>
      </c>
      <c r="D716" s="205" t="s">
        <v>1031</v>
      </c>
      <c r="E716" s="206" t="s">
        <v>37</v>
      </c>
      <c r="F716" s="206"/>
      <c r="G716" s="207" t="s">
        <v>25</v>
      </c>
      <c r="H716" s="208">
        <v>0.06</v>
      </c>
      <c r="I716" s="209">
        <v>47.12</v>
      </c>
      <c r="J716" s="209">
        <v>2.82</v>
      </c>
    </row>
    <row r="717" spans="1:10" ht="39" customHeight="1">
      <c r="A717" s="207" t="s">
        <v>36</v>
      </c>
      <c r="B717" s="207" t="s">
        <v>1032</v>
      </c>
      <c r="C717" s="207" t="s">
        <v>12</v>
      </c>
      <c r="D717" s="205" t="s">
        <v>1033</v>
      </c>
      <c r="E717" s="206" t="s">
        <v>37</v>
      </c>
      <c r="F717" s="206"/>
      <c r="G717" s="207" t="s">
        <v>25</v>
      </c>
      <c r="H717" s="208">
        <v>1</v>
      </c>
      <c r="I717" s="209">
        <v>35.869999999999997</v>
      </c>
      <c r="J717" s="209">
        <v>35.869999999999997</v>
      </c>
    </row>
    <row r="718" spans="1:10" ht="24" customHeight="1">
      <c r="A718" s="207" t="s">
        <v>36</v>
      </c>
      <c r="B718" s="207" t="s">
        <v>1034</v>
      </c>
      <c r="C718" s="207" t="s">
        <v>12</v>
      </c>
      <c r="D718" s="205" t="s">
        <v>1035</v>
      </c>
      <c r="E718" s="206" t="s">
        <v>37</v>
      </c>
      <c r="F718" s="206"/>
      <c r="G718" s="207" t="s">
        <v>16</v>
      </c>
      <c r="H718" s="208">
        <v>0.16639999999999999</v>
      </c>
      <c r="I718" s="209">
        <v>2.2000000000000002</v>
      </c>
      <c r="J718" s="209">
        <v>0.36</v>
      </c>
    </row>
    <row r="719" spans="1:10" ht="24" customHeight="1">
      <c r="A719" s="207" t="s">
        <v>36</v>
      </c>
      <c r="B719" s="207" t="s">
        <v>1036</v>
      </c>
      <c r="C719" s="207" t="s">
        <v>12</v>
      </c>
      <c r="D719" s="205" t="s">
        <v>1037</v>
      </c>
      <c r="E719" s="206" t="s">
        <v>37</v>
      </c>
      <c r="F719" s="206"/>
      <c r="G719" s="207" t="s">
        <v>25</v>
      </c>
      <c r="H719" s="208">
        <v>2</v>
      </c>
      <c r="I719" s="209">
        <v>0.26</v>
      </c>
      <c r="J719" s="209">
        <v>0.52</v>
      </c>
    </row>
    <row r="720" spans="1:10">
      <c r="A720" s="217"/>
      <c r="B720" s="217"/>
      <c r="C720" s="217"/>
      <c r="D720" s="210"/>
      <c r="E720" s="210" t="s">
        <v>41</v>
      </c>
      <c r="F720" s="211">
        <v>262.02</v>
      </c>
      <c r="G720" s="210" t="s">
        <v>42</v>
      </c>
      <c r="H720" s="211">
        <v>0</v>
      </c>
      <c r="I720" s="210" t="s">
        <v>43</v>
      </c>
      <c r="J720" s="211">
        <v>262.02</v>
      </c>
    </row>
    <row r="721" spans="1:10">
      <c r="A721" s="217"/>
      <c r="B721" s="217"/>
      <c r="C721" s="217"/>
      <c r="D721" s="210"/>
      <c r="E721" s="210" t="s">
        <v>44</v>
      </c>
      <c r="F721" s="211">
        <v>277.92</v>
      </c>
      <c r="G721" s="210"/>
      <c r="H721" s="212" t="s">
        <v>45</v>
      </c>
      <c r="I721" s="212"/>
      <c r="J721" s="211">
        <v>1678.03</v>
      </c>
    </row>
    <row r="722" spans="1:10" ht="50.1" customHeight="1" thickBot="1">
      <c r="A722" s="229"/>
      <c r="B722" s="229"/>
      <c r="C722" s="229"/>
      <c r="D722" s="213"/>
      <c r="E722" s="213"/>
      <c r="F722" s="213"/>
      <c r="G722" s="213" t="s">
        <v>46</v>
      </c>
      <c r="H722" s="214">
        <v>1</v>
      </c>
      <c r="I722" s="213" t="s">
        <v>47</v>
      </c>
      <c r="J722" s="215">
        <v>1678.03</v>
      </c>
    </row>
    <row r="723" spans="1:10" ht="0.95" customHeight="1" thickTop="1">
      <c r="A723" s="231"/>
      <c r="B723" s="231"/>
      <c r="C723" s="231"/>
      <c r="D723" s="216"/>
      <c r="E723" s="216"/>
      <c r="F723" s="216"/>
      <c r="G723" s="216"/>
      <c r="H723" s="216"/>
      <c r="I723" s="216"/>
      <c r="J723" s="216"/>
    </row>
    <row r="724" spans="1:10" ht="18" customHeight="1">
      <c r="A724" s="194" t="s">
        <v>1038</v>
      </c>
      <c r="B724" s="194" t="s">
        <v>4</v>
      </c>
      <c r="C724" s="194" t="s">
        <v>5</v>
      </c>
      <c r="D724" s="191" t="s">
        <v>6</v>
      </c>
      <c r="E724" s="193" t="s">
        <v>27</v>
      </c>
      <c r="F724" s="193"/>
      <c r="G724" s="194" t="s">
        <v>7</v>
      </c>
      <c r="H724" s="192" t="s">
        <v>8</v>
      </c>
      <c r="I724" s="192" t="s">
        <v>9</v>
      </c>
      <c r="J724" s="192" t="s">
        <v>28</v>
      </c>
    </row>
    <row r="725" spans="1:10" ht="51.95" customHeight="1">
      <c r="A725" s="197" t="s">
        <v>29</v>
      </c>
      <c r="B725" s="197" t="s">
        <v>1039</v>
      </c>
      <c r="C725" s="197" t="s">
        <v>12</v>
      </c>
      <c r="D725" s="195" t="s">
        <v>394</v>
      </c>
      <c r="E725" s="196" t="s">
        <v>512</v>
      </c>
      <c r="F725" s="196"/>
      <c r="G725" s="197" t="s">
        <v>25</v>
      </c>
      <c r="H725" s="198">
        <v>1</v>
      </c>
      <c r="I725" s="199">
        <v>357.1</v>
      </c>
      <c r="J725" s="199">
        <v>357.1</v>
      </c>
    </row>
    <row r="726" spans="1:10" ht="51.95" customHeight="1">
      <c r="A726" s="202" t="s">
        <v>30</v>
      </c>
      <c r="B726" s="202" t="s">
        <v>996</v>
      </c>
      <c r="C726" s="202" t="s">
        <v>12</v>
      </c>
      <c r="D726" s="200" t="s">
        <v>997</v>
      </c>
      <c r="E726" s="201" t="s">
        <v>492</v>
      </c>
      <c r="F726" s="201"/>
      <c r="G726" s="202" t="s">
        <v>52</v>
      </c>
      <c r="H726" s="203">
        <v>1.34E-2</v>
      </c>
      <c r="I726" s="204">
        <v>523.85</v>
      </c>
      <c r="J726" s="204">
        <v>7.01</v>
      </c>
    </row>
    <row r="727" spans="1:10" ht="26.1" customHeight="1">
      <c r="A727" s="202" t="s">
        <v>30</v>
      </c>
      <c r="B727" s="202" t="s">
        <v>998</v>
      </c>
      <c r="C727" s="202" t="s">
        <v>12</v>
      </c>
      <c r="D727" s="200" t="s">
        <v>999</v>
      </c>
      <c r="E727" s="201" t="s">
        <v>492</v>
      </c>
      <c r="F727" s="201"/>
      <c r="G727" s="202" t="s">
        <v>33</v>
      </c>
      <c r="H727" s="203">
        <v>0.53349999999999997</v>
      </c>
      <c r="I727" s="204">
        <v>16.149999999999999</v>
      </c>
      <c r="J727" s="204">
        <v>8.61</v>
      </c>
    </row>
    <row r="728" spans="1:10" ht="24" customHeight="1">
      <c r="A728" s="202" t="s">
        <v>30</v>
      </c>
      <c r="B728" s="202" t="s">
        <v>1000</v>
      </c>
      <c r="C728" s="202" t="s">
        <v>12</v>
      </c>
      <c r="D728" s="200" t="s">
        <v>1001</v>
      </c>
      <c r="E728" s="201" t="s">
        <v>492</v>
      </c>
      <c r="F728" s="201"/>
      <c r="G728" s="202" t="s">
        <v>33</v>
      </c>
      <c r="H728" s="203">
        <v>0.53349999999999997</v>
      </c>
      <c r="I728" s="204">
        <v>19.72</v>
      </c>
      <c r="J728" s="204">
        <v>10.52</v>
      </c>
    </row>
    <row r="729" spans="1:10" ht="39" customHeight="1">
      <c r="A729" s="207" t="s">
        <v>36</v>
      </c>
      <c r="B729" s="207" t="s">
        <v>1040</v>
      </c>
      <c r="C729" s="207" t="s">
        <v>12</v>
      </c>
      <c r="D729" s="205" t="s">
        <v>1041</v>
      </c>
      <c r="E729" s="206" t="s">
        <v>37</v>
      </c>
      <c r="F729" s="206"/>
      <c r="G729" s="207" t="s">
        <v>25</v>
      </c>
      <c r="H729" s="208">
        <v>1</v>
      </c>
      <c r="I729" s="209">
        <v>330.96</v>
      </c>
      <c r="J729" s="209">
        <v>330.96</v>
      </c>
    </row>
    <row r="730" spans="1:10">
      <c r="A730" s="217"/>
      <c r="B730" s="217"/>
      <c r="C730" s="217"/>
      <c r="D730" s="210"/>
      <c r="E730" s="210" t="s">
        <v>41</v>
      </c>
      <c r="F730" s="211">
        <v>16.41</v>
      </c>
      <c r="G730" s="210" t="s">
        <v>42</v>
      </c>
      <c r="H730" s="211">
        <v>0</v>
      </c>
      <c r="I730" s="210" t="s">
        <v>43</v>
      </c>
      <c r="J730" s="211">
        <v>16.41</v>
      </c>
    </row>
    <row r="731" spans="1:10">
      <c r="A731" s="217"/>
      <c r="B731" s="217"/>
      <c r="C731" s="217"/>
      <c r="D731" s="210"/>
      <c r="E731" s="210" t="s">
        <v>44</v>
      </c>
      <c r="F731" s="211">
        <v>70.88</v>
      </c>
      <c r="G731" s="210"/>
      <c r="H731" s="212" t="s">
        <v>45</v>
      </c>
      <c r="I731" s="212"/>
      <c r="J731" s="211">
        <v>427.98</v>
      </c>
    </row>
    <row r="732" spans="1:10" ht="50.1" customHeight="1" thickBot="1">
      <c r="A732" s="229"/>
      <c r="B732" s="229"/>
      <c r="C732" s="229"/>
      <c r="D732" s="213"/>
      <c r="E732" s="213"/>
      <c r="F732" s="213"/>
      <c r="G732" s="213" t="s">
        <v>46</v>
      </c>
      <c r="H732" s="214">
        <v>1</v>
      </c>
      <c r="I732" s="213" t="s">
        <v>47</v>
      </c>
      <c r="J732" s="215">
        <v>427.98</v>
      </c>
    </row>
    <row r="733" spans="1:10" ht="0.95" customHeight="1" thickTop="1">
      <c r="A733" s="231"/>
      <c r="B733" s="231"/>
      <c r="C733" s="231"/>
      <c r="D733" s="216"/>
      <c r="E733" s="216"/>
      <c r="F733" s="216"/>
      <c r="G733" s="216"/>
      <c r="H733" s="216"/>
      <c r="I733" s="216"/>
      <c r="J733" s="216"/>
    </row>
    <row r="734" spans="1:10" ht="18" customHeight="1">
      <c r="A734" s="194" t="s">
        <v>1042</v>
      </c>
      <c r="B734" s="194" t="s">
        <v>4</v>
      </c>
      <c r="C734" s="194" t="s">
        <v>5</v>
      </c>
      <c r="D734" s="191" t="s">
        <v>6</v>
      </c>
      <c r="E734" s="193" t="s">
        <v>27</v>
      </c>
      <c r="F734" s="193"/>
      <c r="G734" s="194" t="s">
        <v>7</v>
      </c>
      <c r="H734" s="192" t="s">
        <v>8</v>
      </c>
      <c r="I734" s="192" t="s">
        <v>9</v>
      </c>
      <c r="J734" s="192" t="s">
        <v>28</v>
      </c>
    </row>
    <row r="735" spans="1:10" ht="26.1" customHeight="1">
      <c r="A735" s="197" t="s">
        <v>29</v>
      </c>
      <c r="B735" s="197" t="s">
        <v>1043</v>
      </c>
      <c r="C735" s="197" t="s">
        <v>12</v>
      </c>
      <c r="D735" s="195" t="s">
        <v>1044</v>
      </c>
      <c r="E735" s="196" t="s">
        <v>512</v>
      </c>
      <c r="F735" s="196"/>
      <c r="G735" s="197" t="s">
        <v>25</v>
      </c>
      <c r="H735" s="198">
        <v>1</v>
      </c>
      <c r="I735" s="199">
        <v>9.83</v>
      </c>
      <c r="J735" s="199">
        <v>9.83</v>
      </c>
    </row>
    <row r="736" spans="1:10" ht="26.1" customHeight="1">
      <c r="A736" s="202" t="s">
        <v>30</v>
      </c>
      <c r="B736" s="202" t="s">
        <v>998</v>
      </c>
      <c r="C736" s="202" t="s">
        <v>12</v>
      </c>
      <c r="D736" s="200" t="s">
        <v>999</v>
      </c>
      <c r="E736" s="201" t="s">
        <v>492</v>
      </c>
      <c r="F736" s="201"/>
      <c r="G736" s="202" t="s">
        <v>33</v>
      </c>
      <c r="H736" s="203">
        <v>6.6299999999999998E-2</v>
      </c>
      <c r="I736" s="204">
        <v>16.149999999999999</v>
      </c>
      <c r="J736" s="204">
        <v>1.07</v>
      </c>
    </row>
    <row r="737" spans="1:10" ht="24" customHeight="1">
      <c r="A737" s="202" t="s">
        <v>30</v>
      </c>
      <c r="B737" s="202" t="s">
        <v>1000</v>
      </c>
      <c r="C737" s="202" t="s">
        <v>12</v>
      </c>
      <c r="D737" s="200" t="s">
        <v>1001</v>
      </c>
      <c r="E737" s="201" t="s">
        <v>492</v>
      </c>
      <c r="F737" s="201"/>
      <c r="G737" s="202" t="s">
        <v>33</v>
      </c>
      <c r="H737" s="203">
        <v>6.6299999999999998E-2</v>
      </c>
      <c r="I737" s="204">
        <v>19.72</v>
      </c>
      <c r="J737" s="204">
        <v>1.3</v>
      </c>
    </row>
    <row r="738" spans="1:10" ht="39" customHeight="1">
      <c r="A738" s="207" t="s">
        <v>36</v>
      </c>
      <c r="B738" s="207" t="s">
        <v>1045</v>
      </c>
      <c r="C738" s="207" t="s">
        <v>12</v>
      </c>
      <c r="D738" s="205" t="s">
        <v>1046</v>
      </c>
      <c r="E738" s="206" t="s">
        <v>37</v>
      </c>
      <c r="F738" s="206"/>
      <c r="G738" s="207" t="s">
        <v>25</v>
      </c>
      <c r="H738" s="208">
        <v>1</v>
      </c>
      <c r="I738" s="209">
        <v>1.06</v>
      </c>
      <c r="J738" s="209">
        <v>1.06</v>
      </c>
    </row>
    <row r="739" spans="1:10" ht="26.1" customHeight="1">
      <c r="A739" s="207" t="s">
        <v>36</v>
      </c>
      <c r="B739" s="207" t="s">
        <v>1047</v>
      </c>
      <c r="C739" s="207" t="s">
        <v>12</v>
      </c>
      <c r="D739" s="205" t="s">
        <v>1048</v>
      </c>
      <c r="E739" s="206" t="s">
        <v>37</v>
      </c>
      <c r="F739" s="206"/>
      <c r="G739" s="207" t="s">
        <v>25</v>
      </c>
      <c r="H739" s="208">
        <v>1</v>
      </c>
      <c r="I739" s="209">
        <v>6.4</v>
      </c>
      <c r="J739" s="209">
        <v>6.4</v>
      </c>
    </row>
    <row r="740" spans="1:10">
      <c r="A740" s="217"/>
      <c r="B740" s="217"/>
      <c r="C740" s="217"/>
      <c r="D740" s="210"/>
      <c r="E740" s="210" t="s">
        <v>41</v>
      </c>
      <c r="F740" s="211">
        <v>1.82</v>
      </c>
      <c r="G740" s="210" t="s">
        <v>42</v>
      </c>
      <c r="H740" s="211">
        <v>0</v>
      </c>
      <c r="I740" s="210" t="s">
        <v>43</v>
      </c>
      <c r="J740" s="211">
        <v>1.82</v>
      </c>
    </row>
    <row r="741" spans="1:10">
      <c r="A741" s="217"/>
      <c r="B741" s="217"/>
      <c r="C741" s="217"/>
      <c r="D741" s="210"/>
      <c r="E741" s="210" t="s">
        <v>44</v>
      </c>
      <c r="F741" s="211">
        <v>1.95</v>
      </c>
      <c r="G741" s="210"/>
      <c r="H741" s="212" t="s">
        <v>45</v>
      </c>
      <c r="I741" s="212"/>
      <c r="J741" s="211">
        <v>11.78</v>
      </c>
    </row>
    <row r="742" spans="1:10" ht="50.1" customHeight="1" thickBot="1">
      <c r="A742" s="229"/>
      <c r="B742" s="229"/>
      <c r="C742" s="229"/>
      <c r="D742" s="213"/>
      <c r="E742" s="213"/>
      <c r="F742" s="213"/>
      <c r="G742" s="213" t="s">
        <v>46</v>
      </c>
      <c r="H742" s="214">
        <v>12</v>
      </c>
      <c r="I742" s="213" t="s">
        <v>47</v>
      </c>
      <c r="J742" s="215">
        <v>141.36000000000001</v>
      </c>
    </row>
    <row r="743" spans="1:10" ht="0.95" customHeight="1" thickTop="1">
      <c r="A743" s="231"/>
      <c r="B743" s="231"/>
      <c r="C743" s="231"/>
      <c r="D743" s="216"/>
      <c r="E743" s="216"/>
      <c r="F743" s="216"/>
      <c r="G743" s="216"/>
      <c r="H743" s="216"/>
      <c r="I743" s="216"/>
      <c r="J743" s="216"/>
    </row>
    <row r="744" spans="1:10" ht="18" customHeight="1">
      <c r="A744" s="194" t="s">
        <v>1049</v>
      </c>
      <c r="B744" s="194" t="s">
        <v>4</v>
      </c>
      <c r="C744" s="194" t="s">
        <v>5</v>
      </c>
      <c r="D744" s="191" t="s">
        <v>6</v>
      </c>
      <c r="E744" s="193" t="s">
        <v>27</v>
      </c>
      <c r="F744" s="193"/>
      <c r="G744" s="194" t="s">
        <v>7</v>
      </c>
      <c r="H744" s="192" t="s">
        <v>8</v>
      </c>
      <c r="I744" s="192" t="s">
        <v>9</v>
      </c>
      <c r="J744" s="192" t="s">
        <v>28</v>
      </c>
    </row>
    <row r="745" spans="1:10" ht="65.099999999999994" customHeight="1">
      <c r="A745" s="197" t="s">
        <v>29</v>
      </c>
      <c r="B745" s="197" t="s">
        <v>1050</v>
      </c>
      <c r="C745" s="197" t="s">
        <v>12</v>
      </c>
      <c r="D745" s="195" t="s">
        <v>398</v>
      </c>
      <c r="E745" s="196" t="s">
        <v>512</v>
      </c>
      <c r="F745" s="196"/>
      <c r="G745" s="197" t="s">
        <v>25</v>
      </c>
      <c r="H745" s="198">
        <v>1</v>
      </c>
      <c r="I745" s="199">
        <v>103.07</v>
      </c>
      <c r="J745" s="199">
        <v>103.07</v>
      </c>
    </row>
    <row r="746" spans="1:10" ht="26.1" customHeight="1">
      <c r="A746" s="202" t="s">
        <v>30</v>
      </c>
      <c r="B746" s="202" t="s">
        <v>1051</v>
      </c>
      <c r="C746" s="202" t="s">
        <v>12</v>
      </c>
      <c r="D746" s="200" t="s">
        <v>1052</v>
      </c>
      <c r="E746" s="201" t="s">
        <v>504</v>
      </c>
      <c r="F746" s="201"/>
      <c r="G746" s="202" t="s">
        <v>16</v>
      </c>
      <c r="H746" s="203">
        <v>0.88500000000000001</v>
      </c>
      <c r="I746" s="204">
        <v>5.69</v>
      </c>
      <c r="J746" s="204">
        <v>5.03</v>
      </c>
    </row>
    <row r="747" spans="1:10" ht="26.1" customHeight="1">
      <c r="A747" s="202" t="s">
        <v>30</v>
      </c>
      <c r="B747" s="202" t="s">
        <v>1053</v>
      </c>
      <c r="C747" s="202" t="s">
        <v>12</v>
      </c>
      <c r="D747" s="200" t="s">
        <v>1054</v>
      </c>
      <c r="E747" s="201" t="s">
        <v>504</v>
      </c>
      <c r="F747" s="201"/>
      <c r="G747" s="202" t="s">
        <v>25</v>
      </c>
      <c r="H747" s="203">
        <v>1</v>
      </c>
      <c r="I747" s="204">
        <v>3.76</v>
      </c>
      <c r="J747" s="204">
        <v>3.76</v>
      </c>
    </row>
    <row r="748" spans="1:10" ht="39" customHeight="1">
      <c r="A748" s="202" t="s">
        <v>30</v>
      </c>
      <c r="B748" s="202" t="s">
        <v>1055</v>
      </c>
      <c r="C748" s="202" t="s">
        <v>12</v>
      </c>
      <c r="D748" s="200" t="s">
        <v>1056</v>
      </c>
      <c r="E748" s="201" t="s">
        <v>504</v>
      </c>
      <c r="F748" s="201"/>
      <c r="G748" s="202" t="s">
        <v>16</v>
      </c>
      <c r="H748" s="203">
        <v>0.88500000000000001</v>
      </c>
      <c r="I748" s="204">
        <v>10.63</v>
      </c>
      <c r="J748" s="204">
        <v>9.4</v>
      </c>
    </row>
    <row r="749" spans="1:10" ht="39" customHeight="1">
      <c r="A749" s="202" t="s">
        <v>30</v>
      </c>
      <c r="B749" s="202" t="s">
        <v>1057</v>
      </c>
      <c r="C749" s="202" t="s">
        <v>12</v>
      </c>
      <c r="D749" s="200" t="s">
        <v>1058</v>
      </c>
      <c r="E749" s="201" t="s">
        <v>512</v>
      </c>
      <c r="F749" s="201"/>
      <c r="G749" s="202" t="s">
        <v>16</v>
      </c>
      <c r="H749" s="203">
        <v>1.6140000000000001</v>
      </c>
      <c r="I749" s="204">
        <v>6.1</v>
      </c>
      <c r="J749" s="204">
        <v>9.84</v>
      </c>
    </row>
    <row r="750" spans="1:10" ht="39" customHeight="1">
      <c r="A750" s="202" t="s">
        <v>30</v>
      </c>
      <c r="B750" s="202" t="s">
        <v>1059</v>
      </c>
      <c r="C750" s="202" t="s">
        <v>12</v>
      </c>
      <c r="D750" s="200" t="s">
        <v>1060</v>
      </c>
      <c r="E750" s="201" t="s">
        <v>512</v>
      </c>
      <c r="F750" s="201"/>
      <c r="G750" s="202" t="s">
        <v>16</v>
      </c>
      <c r="H750" s="203">
        <v>0.88500000000000001</v>
      </c>
      <c r="I750" s="204">
        <v>8.06</v>
      </c>
      <c r="J750" s="204">
        <v>7.13</v>
      </c>
    </row>
    <row r="751" spans="1:10" ht="39" customHeight="1">
      <c r="A751" s="202" t="s">
        <v>30</v>
      </c>
      <c r="B751" s="202" t="s">
        <v>1061</v>
      </c>
      <c r="C751" s="202" t="s">
        <v>12</v>
      </c>
      <c r="D751" s="200" t="s">
        <v>1062</v>
      </c>
      <c r="E751" s="201" t="s">
        <v>512</v>
      </c>
      <c r="F751" s="201"/>
      <c r="G751" s="202" t="s">
        <v>16</v>
      </c>
      <c r="H751" s="203">
        <v>10.531000000000001</v>
      </c>
      <c r="I751" s="204">
        <v>3.27</v>
      </c>
      <c r="J751" s="204">
        <v>34.43</v>
      </c>
    </row>
    <row r="752" spans="1:10" ht="39" customHeight="1">
      <c r="A752" s="202" t="s">
        <v>30</v>
      </c>
      <c r="B752" s="202" t="s">
        <v>1063</v>
      </c>
      <c r="C752" s="202" t="s">
        <v>12</v>
      </c>
      <c r="D752" s="200" t="s">
        <v>1064</v>
      </c>
      <c r="E752" s="201" t="s">
        <v>512</v>
      </c>
      <c r="F752" s="201"/>
      <c r="G752" s="202" t="s">
        <v>25</v>
      </c>
      <c r="H752" s="203">
        <v>1</v>
      </c>
      <c r="I752" s="204">
        <v>11.82</v>
      </c>
      <c r="J752" s="204">
        <v>11.82</v>
      </c>
    </row>
    <row r="753" spans="1:10" ht="39" customHeight="1">
      <c r="A753" s="202" t="s">
        <v>30</v>
      </c>
      <c r="B753" s="202" t="s">
        <v>1065</v>
      </c>
      <c r="C753" s="202" t="s">
        <v>12</v>
      </c>
      <c r="D753" s="200" t="s">
        <v>1066</v>
      </c>
      <c r="E753" s="201" t="s">
        <v>512</v>
      </c>
      <c r="F753" s="201"/>
      <c r="G753" s="202" t="s">
        <v>25</v>
      </c>
      <c r="H753" s="203">
        <v>1</v>
      </c>
      <c r="I753" s="204">
        <v>21.66</v>
      </c>
      <c r="J753" s="204">
        <v>21.66</v>
      </c>
    </row>
    <row r="754" spans="1:10">
      <c r="A754" s="217"/>
      <c r="B754" s="217"/>
      <c r="C754" s="217"/>
      <c r="D754" s="210"/>
      <c r="E754" s="210" t="s">
        <v>41</v>
      </c>
      <c r="F754" s="211">
        <v>46.06</v>
      </c>
      <c r="G754" s="210" t="s">
        <v>42</v>
      </c>
      <c r="H754" s="211">
        <v>0</v>
      </c>
      <c r="I754" s="210" t="s">
        <v>43</v>
      </c>
      <c r="J754" s="211">
        <v>46.06</v>
      </c>
    </row>
    <row r="755" spans="1:10">
      <c r="A755" s="217"/>
      <c r="B755" s="217"/>
      <c r="C755" s="217"/>
      <c r="D755" s="210"/>
      <c r="E755" s="210" t="s">
        <v>44</v>
      </c>
      <c r="F755" s="211">
        <v>20.45</v>
      </c>
      <c r="G755" s="210"/>
      <c r="H755" s="212" t="s">
        <v>45</v>
      </c>
      <c r="I755" s="212"/>
      <c r="J755" s="211">
        <v>123.52</v>
      </c>
    </row>
    <row r="756" spans="1:10" ht="50.1" customHeight="1" thickBot="1">
      <c r="A756" s="229"/>
      <c r="B756" s="229"/>
      <c r="C756" s="229"/>
      <c r="D756" s="213"/>
      <c r="E756" s="213"/>
      <c r="F756" s="213"/>
      <c r="G756" s="213" t="s">
        <v>46</v>
      </c>
      <c r="H756" s="214">
        <v>40</v>
      </c>
      <c r="I756" s="213" t="s">
        <v>47</v>
      </c>
      <c r="J756" s="215">
        <v>4940.8</v>
      </c>
    </row>
    <row r="757" spans="1:10" ht="0.95" customHeight="1" thickTop="1">
      <c r="A757" s="231"/>
      <c r="B757" s="231"/>
      <c r="C757" s="231"/>
      <c r="D757" s="216"/>
      <c r="E757" s="216"/>
      <c r="F757" s="216"/>
      <c r="G757" s="216"/>
      <c r="H757" s="216"/>
      <c r="I757" s="216"/>
      <c r="J757" s="216"/>
    </row>
    <row r="758" spans="1:10" ht="18" customHeight="1">
      <c r="A758" s="194" t="s">
        <v>1067</v>
      </c>
      <c r="B758" s="194" t="s">
        <v>4</v>
      </c>
      <c r="C758" s="194" t="s">
        <v>5</v>
      </c>
      <c r="D758" s="191" t="s">
        <v>6</v>
      </c>
      <c r="E758" s="193" t="s">
        <v>27</v>
      </c>
      <c r="F758" s="193"/>
      <c r="G758" s="194" t="s">
        <v>7</v>
      </c>
      <c r="H758" s="192" t="s">
        <v>8</v>
      </c>
      <c r="I758" s="192" t="s">
        <v>9</v>
      </c>
      <c r="J758" s="192" t="s">
        <v>28</v>
      </c>
    </row>
    <row r="759" spans="1:10" ht="65.099999999999994" customHeight="1">
      <c r="A759" s="197" t="s">
        <v>29</v>
      </c>
      <c r="B759" s="197" t="s">
        <v>1068</v>
      </c>
      <c r="C759" s="197" t="s">
        <v>12</v>
      </c>
      <c r="D759" s="195" t="s">
        <v>400</v>
      </c>
      <c r="E759" s="196" t="s">
        <v>512</v>
      </c>
      <c r="F759" s="196"/>
      <c r="G759" s="197" t="s">
        <v>25</v>
      </c>
      <c r="H759" s="198">
        <v>1</v>
      </c>
      <c r="I759" s="199">
        <v>131.79</v>
      </c>
      <c r="J759" s="199">
        <v>131.79</v>
      </c>
    </row>
    <row r="760" spans="1:10" ht="26.1" customHeight="1">
      <c r="A760" s="202" t="s">
        <v>30</v>
      </c>
      <c r="B760" s="202" t="s">
        <v>1051</v>
      </c>
      <c r="C760" s="202" t="s">
        <v>12</v>
      </c>
      <c r="D760" s="200" t="s">
        <v>1052</v>
      </c>
      <c r="E760" s="201" t="s">
        <v>504</v>
      </c>
      <c r="F760" s="201"/>
      <c r="G760" s="202" t="s">
        <v>16</v>
      </c>
      <c r="H760" s="203">
        <v>1.9357</v>
      </c>
      <c r="I760" s="204">
        <v>5.69</v>
      </c>
      <c r="J760" s="204">
        <v>11.01</v>
      </c>
    </row>
    <row r="761" spans="1:10" ht="26.1" customHeight="1">
      <c r="A761" s="202" t="s">
        <v>30</v>
      </c>
      <c r="B761" s="202" t="s">
        <v>1053</v>
      </c>
      <c r="C761" s="202" t="s">
        <v>12</v>
      </c>
      <c r="D761" s="200" t="s">
        <v>1054</v>
      </c>
      <c r="E761" s="201" t="s">
        <v>504</v>
      </c>
      <c r="F761" s="201"/>
      <c r="G761" s="202" t="s">
        <v>25</v>
      </c>
      <c r="H761" s="203">
        <v>1</v>
      </c>
      <c r="I761" s="204">
        <v>3.76</v>
      </c>
      <c r="J761" s="204">
        <v>3.76</v>
      </c>
    </row>
    <row r="762" spans="1:10" ht="39" customHeight="1">
      <c r="A762" s="202" t="s">
        <v>30</v>
      </c>
      <c r="B762" s="202" t="s">
        <v>1055</v>
      </c>
      <c r="C762" s="202" t="s">
        <v>12</v>
      </c>
      <c r="D762" s="200" t="s">
        <v>1056</v>
      </c>
      <c r="E762" s="201" t="s">
        <v>504</v>
      </c>
      <c r="F762" s="201"/>
      <c r="G762" s="202" t="s">
        <v>16</v>
      </c>
      <c r="H762" s="203">
        <v>1.9357</v>
      </c>
      <c r="I762" s="204">
        <v>10.63</v>
      </c>
      <c r="J762" s="204">
        <v>20.57</v>
      </c>
    </row>
    <row r="763" spans="1:10" ht="39" customHeight="1">
      <c r="A763" s="202" t="s">
        <v>30</v>
      </c>
      <c r="B763" s="202" t="s">
        <v>1057</v>
      </c>
      <c r="C763" s="202" t="s">
        <v>12</v>
      </c>
      <c r="D763" s="200" t="s">
        <v>1058</v>
      </c>
      <c r="E763" s="201" t="s">
        <v>512</v>
      </c>
      <c r="F763" s="201"/>
      <c r="G763" s="202" t="s">
        <v>16</v>
      </c>
      <c r="H763" s="203">
        <v>1.38</v>
      </c>
      <c r="I763" s="204">
        <v>6.1</v>
      </c>
      <c r="J763" s="204">
        <v>8.41</v>
      </c>
    </row>
    <row r="764" spans="1:10" ht="39" customHeight="1">
      <c r="A764" s="202" t="s">
        <v>30</v>
      </c>
      <c r="B764" s="202" t="s">
        <v>1059</v>
      </c>
      <c r="C764" s="202" t="s">
        <v>12</v>
      </c>
      <c r="D764" s="200" t="s">
        <v>1060</v>
      </c>
      <c r="E764" s="201" t="s">
        <v>512</v>
      </c>
      <c r="F764" s="201"/>
      <c r="G764" s="202" t="s">
        <v>16</v>
      </c>
      <c r="H764" s="203">
        <v>1.9357</v>
      </c>
      <c r="I764" s="204">
        <v>8.06</v>
      </c>
      <c r="J764" s="204">
        <v>15.6</v>
      </c>
    </row>
    <row r="765" spans="1:10" ht="39" customHeight="1">
      <c r="A765" s="202" t="s">
        <v>30</v>
      </c>
      <c r="B765" s="202" t="s">
        <v>1061</v>
      </c>
      <c r="C765" s="202" t="s">
        <v>12</v>
      </c>
      <c r="D765" s="200" t="s">
        <v>1062</v>
      </c>
      <c r="E765" s="201" t="s">
        <v>512</v>
      </c>
      <c r="F765" s="201"/>
      <c r="G765" s="202" t="s">
        <v>16</v>
      </c>
      <c r="H765" s="203">
        <v>10.6357</v>
      </c>
      <c r="I765" s="204">
        <v>3.27</v>
      </c>
      <c r="J765" s="204">
        <v>34.770000000000003</v>
      </c>
    </row>
    <row r="766" spans="1:10" ht="39" customHeight="1">
      <c r="A766" s="202" t="s">
        <v>30</v>
      </c>
      <c r="B766" s="202" t="s">
        <v>1063</v>
      </c>
      <c r="C766" s="202" t="s">
        <v>12</v>
      </c>
      <c r="D766" s="200" t="s">
        <v>1064</v>
      </c>
      <c r="E766" s="201" t="s">
        <v>512</v>
      </c>
      <c r="F766" s="201"/>
      <c r="G766" s="202" t="s">
        <v>25</v>
      </c>
      <c r="H766" s="203">
        <v>1</v>
      </c>
      <c r="I766" s="204">
        <v>11.82</v>
      </c>
      <c r="J766" s="204">
        <v>11.82</v>
      </c>
    </row>
    <row r="767" spans="1:10" ht="39" customHeight="1">
      <c r="A767" s="202" t="s">
        <v>30</v>
      </c>
      <c r="B767" s="202" t="s">
        <v>1069</v>
      </c>
      <c r="C767" s="202" t="s">
        <v>12</v>
      </c>
      <c r="D767" s="200" t="s">
        <v>1070</v>
      </c>
      <c r="E767" s="201" t="s">
        <v>512</v>
      </c>
      <c r="F767" s="201"/>
      <c r="G767" s="202" t="s">
        <v>25</v>
      </c>
      <c r="H767" s="203">
        <v>1</v>
      </c>
      <c r="I767" s="204">
        <v>25.85</v>
      </c>
      <c r="J767" s="204">
        <v>25.85</v>
      </c>
    </row>
    <row r="768" spans="1:10">
      <c r="A768" s="217"/>
      <c r="B768" s="217"/>
      <c r="C768" s="217"/>
      <c r="D768" s="210"/>
      <c r="E768" s="210" t="s">
        <v>41</v>
      </c>
      <c r="F768" s="211">
        <v>63.67</v>
      </c>
      <c r="G768" s="210" t="s">
        <v>42</v>
      </c>
      <c r="H768" s="211">
        <v>0</v>
      </c>
      <c r="I768" s="210" t="s">
        <v>43</v>
      </c>
      <c r="J768" s="211">
        <v>63.67</v>
      </c>
    </row>
    <row r="769" spans="1:10">
      <c r="A769" s="217"/>
      <c r="B769" s="217"/>
      <c r="C769" s="217"/>
      <c r="D769" s="210"/>
      <c r="E769" s="210" t="s">
        <v>44</v>
      </c>
      <c r="F769" s="211">
        <v>26.16</v>
      </c>
      <c r="G769" s="210"/>
      <c r="H769" s="212" t="s">
        <v>45</v>
      </c>
      <c r="I769" s="212"/>
      <c r="J769" s="211">
        <v>157.94999999999999</v>
      </c>
    </row>
    <row r="770" spans="1:10" ht="50.1" customHeight="1" thickBot="1">
      <c r="A770" s="229"/>
      <c r="B770" s="229"/>
      <c r="C770" s="229"/>
      <c r="D770" s="213"/>
      <c r="E770" s="213"/>
      <c r="F770" s="213"/>
      <c r="G770" s="213" t="s">
        <v>46</v>
      </c>
      <c r="H770" s="214">
        <v>20</v>
      </c>
      <c r="I770" s="213" t="s">
        <v>47</v>
      </c>
      <c r="J770" s="215">
        <v>3159</v>
      </c>
    </row>
    <row r="771" spans="1:10" ht="0.95" customHeight="1" thickTop="1">
      <c r="A771" s="231"/>
      <c r="B771" s="231"/>
      <c r="C771" s="231"/>
      <c r="D771" s="216"/>
      <c r="E771" s="216"/>
      <c r="F771" s="216"/>
      <c r="G771" s="216"/>
      <c r="H771" s="216"/>
      <c r="I771" s="216"/>
      <c r="J771" s="216"/>
    </row>
    <row r="772" spans="1:10" ht="18" customHeight="1">
      <c r="A772" s="194" t="s">
        <v>1071</v>
      </c>
      <c r="B772" s="194" t="s">
        <v>4</v>
      </c>
      <c r="C772" s="194" t="s">
        <v>5</v>
      </c>
      <c r="D772" s="191" t="s">
        <v>6</v>
      </c>
      <c r="E772" s="193" t="s">
        <v>27</v>
      </c>
      <c r="F772" s="193"/>
      <c r="G772" s="194" t="s">
        <v>7</v>
      </c>
      <c r="H772" s="192" t="s">
        <v>8</v>
      </c>
      <c r="I772" s="192" t="s">
        <v>9</v>
      </c>
      <c r="J772" s="192" t="s">
        <v>28</v>
      </c>
    </row>
    <row r="773" spans="1:10" ht="65.099999999999994" customHeight="1">
      <c r="A773" s="197" t="s">
        <v>29</v>
      </c>
      <c r="B773" s="197" t="s">
        <v>1072</v>
      </c>
      <c r="C773" s="197" t="s">
        <v>12</v>
      </c>
      <c r="D773" s="195" t="s">
        <v>402</v>
      </c>
      <c r="E773" s="196" t="s">
        <v>512</v>
      </c>
      <c r="F773" s="196"/>
      <c r="G773" s="197" t="s">
        <v>25</v>
      </c>
      <c r="H773" s="198">
        <v>1</v>
      </c>
      <c r="I773" s="199">
        <v>118.53</v>
      </c>
      <c r="J773" s="199">
        <v>118.53</v>
      </c>
    </row>
    <row r="774" spans="1:10" ht="26.1" customHeight="1">
      <c r="A774" s="202" t="s">
        <v>30</v>
      </c>
      <c r="B774" s="202" t="s">
        <v>1051</v>
      </c>
      <c r="C774" s="202" t="s">
        <v>12</v>
      </c>
      <c r="D774" s="200" t="s">
        <v>1052</v>
      </c>
      <c r="E774" s="201" t="s">
        <v>504</v>
      </c>
      <c r="F774" s="201"/>
      <c r="G774" s="202" t="s">
        <v>16</v>
      </c>
      <c r="H774" s="203">
        <v>1.2428999999999999</v>
      </c>
      <c r="I774" s="204">
        <v>5.69</v>
      </c>
      <c r="J774" s="204">
        <v>7.07</v>
      </c>
    </row>
    <row r="775" spans="1:10" ht="26.1" customHeight="1">
      <c r="A775" s="202" t="s">
        <v>30</v>
      </c>
      <c r="B775" s="202" t="s">
        <v>1053</v>
      </c>
      <c r="C775" s="202" t="s">
        <v>12</v>
      </c>
      <c r="D775" s="200" t="s">
        <v>1054</v>
      </c>
      <c r="E775" s="201" t="s">
        <v>504</v>
      </c>
      <c r="F775" s="201"/>
      <c r="G775" s="202" t="s">
        <v>25</v>
      </c>
      <c r="H775" s="203">
        <v>1</v>
      </c>
      <c r="I775" s="204">
        <v>3.76</v>
      </c>
      <c r="J775" s="204">
        <v>3.76</v>
      </c>
    </row>
    <row r="776" spans="1:10" ht="39" customHeight="1">
      <c r="A776" s="202" t="s">
        <v>30</v>
      </c>
      <c r="B776" s="202" t="s">
        <v>1055</v>
      </c>
      <c r="C776" s="202" t="s">
        <v>12</v>
      </c>
      <c r="D776" s="200" t="s">
        <v>1056</v>
      </c>
      <c r="E776" s="201" t="s">
        <v>504</v>
      </c>
      <c r="F776" s="201"/>
      <c r="G776" s="202" t="s">
        <v>16</v>
      </c>
      <c r="H776" s="203">
        <v>1.2428999999999999</v>
      </c>
      <c r="I776" s="204">
        <v>10.63</v>
      </c>
      <c r="J776" s="204">
        <v>13.21</v>
      </c>
    </row>
    <row r="777" spans="1:10" ht="39" customHeight="1">
      <c r="A777" s="202" t="s">
        <v>30</v>
      </c>
      <c r="B777" s="202" t="s">
        <v>1057</v>
      </c>
      <c r="C777" s="202" t="s">
        <v>12</v>
      </c>
      <c r="D777" s="200" t="s">
        <v>1058</v>
      </c>
      <c r="E777" s="201" t="s">
        <v>512</v>
      </c>
      <c r="F777" s="201"/>
      <c r="G777" s="202" t="s">
        <v>16</v>
      </c>
      <c r="H777" s="203">
        <v>2.2170999999999998</v>
      </c>
      <c r="I777" s="204">
        <v>6.1</v>
      </c>
      <c r="J777" s="204">
        <v>13.52</v>
      </c>
    </row>
    <row r="778" spans="1:10" ht="39" customHeight="1">
      <c r="A778" s="202" t="s">
        <v>30</v>
      </c>
      <c r="B778" s="202" t="s">
        <v>1059</v>
      </c>
      <c r="C778" s="202" t="s">
        <v>12</v>
      </c>
      <c r="D778" s="200" t="s">
        <v>1060</v>
      </c>
      <c r="E778" s="201" t="s">
        <v>512</v>
      </c>
      <c r="F778" s="201"/>
      <c r="G778" s="202" t="s">
        <v>16</v>
      </c>
      <c r="H778" s="203">
        <v>1.2428999999999999</v>
      </c>
      <c r="I778" s="204">
        <v>8.06</v>
      </c>
      <c r="J778" s="204">
        <v>10.01</v>
      </c>
    </row>
    <row r="779" spans="1:10" ht="39" customHeight="1">
      <c r="A779" s="202" t="s">
        <v>30</v>
      </c>
      <c r="B779" s="202" t="s">
        <v>517</v>
      </c>
      <c r="C779" s="202" t="s">
        <v>12</v>
      </c>
      <c r="D779" s="200" t="s">
        <v>518</v>
      </c>
      <c r="E779" s="201" t="s">
        <v>512</v>
      </c>
      <c r="F779" s="201"/>
      <c r="G779" s="202" t="s">
        <v>16</v>
      </c>
      <c r="H779" s="203">
        <v>10.711399999999999</v>
      </c>
      <c r="I779" s="204">
        <v>2.2400000000000002</v>
      </c>
      <c r="J779" s="204">
        <v>23.99</v>
      </c>
    </row>
    <row r="780" spans="1:10" ht="39" customHeight="1">
      <c r="A780" s="202" t="s">
        <v>30</v>
      </c>
      <c r="B780" s="202" t="s">
        <v>1061</v>
      </c>
      <c r="C780" s="202" t="s">
        <v>12</v>
      </c>
      <c r="D780" s="200" t="s">
        <v>1062</v>
      </c>
      <c r="E780" s="201" t="s">
        <v>512</v>
      </c>
      <c r="F780" s="201"/>
      <c r="G780" s="202" t="s">
        <v>16</v>
      </c>
      <c r="H780" s="203">
        <v>1.4785999999999999</v>
      </c>
      <c r="I780" s="204">
        <v>3.27</v>
      </c>
      <c r="J780" s="204">
        <v>4.83</v>
      </c>
    </row>
    <row r="781" spans="1:10" ht="26.1" customHeight="1">
      <c r="A781" s="202" t="s">
        <v>30</v>
      </c>
      <c r="B781" s="202" t="s">
        <v>1073</v>
      </c>
      <c r="C781" s="202" t="s">
        <v>12</v>
      </c>
      <c r="D781" s="200" t="s">
        <v>1074</v>
      </c>
      <c r="E781" s="201" t="s">
        <v>512</v>
      </c>
      <c r="F781" s="201"/>
      <c r="G781" s="202" t="s">
        <v>25</v>
      </c>
      <c r="H781" s="203">
        <v>1</v>
      </c>
      <c r="I781" s="204">
        <v>9.68</v>
      </c>
      <c r="J781" s="204">
        <v>9.68</v>
      </c>
    </row>
    <row r="782" spans="1:10" ht="39" customHeight="1">
      <c r="A782" s="202" t="s">
        <v>30</v>
      </c>
      <c r="B782" s="202" t="s">
        <v>1063</v>
      </c>
      <c r="C782" s="202" t="s">
        <v>12</v>
      </c>
      <c r="D782" s="200" t="s">
        <v>1064</v>
      </c>
      <c r="E782" s="201" t="s">
        <v>512</v>
      </c>
      <c r="F782" s="201"/>
      <c r="G782" s="202" t="s">
        <v>25</v>
      </c>
      <c r="H782" s="203">
        <v>1</v>
      </c>
      <c r="I782" s="204">
        <v>11.82</v>
      </c>
      <c r="J782" s="204">
        <v>11.82</v>
      </c>
    </row>
    <row r="783" spans="1:10" ht="39" customHeight="1">
      <c r="A783" s="202" t="s">
        <v>30</v>
      </c>
      <c r="B783" s="202" t="s">
        <v>1075</v>
      </c>
      <c r="C783" s="202" t="s">
        <v>12</v>
      </c>
      <c r="D783" s="200" t="s">
        <v>1076</v>
      </c>
      <c r="E783" s="201" t="s">
        <v>512</v>
      </c>
      <c r="F783" s="201"/>
      <c r="G783" s="202" t="s">
        <v>25</v>
      </c>
      <c r="H783" s="203">
        <v>1</v>
      </c>
      <c r="I783" s="204">
        <v>20.64</v>
      </c>
      <c r="J783" s="204">
        <v>20.64</v>
      </c>
    </row>
    <row r="784" spans="1:10">
      <c r="A784" s="217"/>
      <c r="B784" s="217"/>
      <c r="C784" s="217"/>
      <c r="D784" s="210"/>
      <c r="E784" s="210" t="s">
        <v>41</v>
      </c>
      <c r="F784" s="211">
        <v>58</v>
      </c>
      <c r="G784" s="210" t="s">
        <v>42</v>
      </c>
      <c r="H784" s="211">
        <v>0</v>
      </c>
      <c r="I784" s="210" t="s">
        <v>43</v>
      </c>
      <c r="J784" s="211">
        <v>58</v>
      </c>
    </row>
    <row r="785" spans="1:10">
      <c r="A785" s="217"/>
      <c r="B785" s="217"/>
      <c r="C785" s="217"/>
      <c r="D785" s="210"/>
      <c r="E785" s="210" t="s">
        <v>44</v>
      </c>
      <c r="F785" s="211">
        <v>23.52</v>
      </c>
      <c r="G785" s="210"/>
      <c r="H785" s="212" t="s">
        <v>45</v>
      </c>
      <c r="I785" s="212"/>
      <c r="J785" s="211">
        <v>142.05000000000001</v>
      </c>
    </row>
    <row r="786" spans="1:10" ht="50.1" customHeight="1" thickBot="1">
      <c r="A786" s="229"/>
      <c r="B786" s="229"/>
      <c r="C786" s="229"/>
      <c r="D786" s="213"/>
      <c r="E786" s="213"/>
      <c r="F786" s="213"/>
      <c r="G786" s="213" t="s">
        <v>46</v>
      </c>
      <c r="H786" s="214">
        <v>36</v>
      </c>
      <c r="I786" s="213" t="s">
        <v>47</v>
      </c>
      <c r="J786" s="215">
        <v>5113.8</v>
      </c>
    </row>
    <row r="787" spans="1:10" ht="0.95" customHeight="1" thickTop="1">
      <c r="A787" s="231"/>
      <c r="B787" s="231"/>
      <c r="C787" s="231"/>
      <c r="D787" s="216"/>
      <c r="E787" s="216"/>
      <c r="F787" s="216"/>
      <c r="G787" s="216"/>
      <c r="H787" s="216"/>
      <c r="I787" s="216"/>
      <c r="J787" s="216"/>
    </row>
    <row r="788" spans="1:10" ht="18" customHeight="1">
      <c r="A788" s="194" t="s">
        <v>1077</v>
      </c>
      <c r="B788" s="194" t="s">
        <v>4</v>
      </c>
      <c r="C788" s="194" t="s">
        <v>5</v>
      </c>
      <c r="D788" s="191" t="s">
        <v>6</v>
      </c>
      <c r="E788" s="193" t="s">
        <v>27</v>
      </c>
      <c r="F788" s="193"/>
      <c r="G788" s="194" t="s">
        <v>7</v>
      </c>
      <c r="H788" s="192" t="s">
        <v>8</v>
      </c>
      <c r="I788" s="192" t="s">
        <v>9</v>
      </c>
      <c r="J788" s="192" t="s">
        <v>28</v>
      </c>
    </row>
    <row r="789" spans="1:10" ht="39" customHeight="1">
      <c r="A789" s="197" t="s">
        <v>29</v>
      </c>
      <c r="B789" s="197" t="s">
        <v>519</v>
      </c>
      <c r="C789" s="197" t="s">
        <v>12</v>
      </c>
      <c r="D789" s="195" t="s">
        <v>404</v>
      </c>
      <c r="E789" s="196" t="s">
        <v>512</v>
      </c>
      <c r="F789" s="196"/>
      <c r="G789" s="197" t="s">
        <v>25</v>
      </c>
      <c r="H789" s="198">
        <v>1</v>
      </c>
      <c r="I789" s="199">
        <v>35.130000000000003</v>
      </c>
      <c r="J789" s="199">
        <v>35.130000000000003</v>
      </c>
    </row>
    <row r="790" spans="1:10" ht="39" customHeight="1">
      <c r="A790" s="202" t="s">
        <v>30</v>
      </c>
      <c r="B790" s="202" t="s">
        <v>1078</v>
      </c>
      <c r="C790" s="202" t="s">
        <v>12</v>
      </c>
      <c r="D790" s="200" t="s">
        <v>1079</v>
      </c>
      <c r="E790" s="201" t="s">
        <v>512</v>
      </c>
      <c r="F790" s="201"/>
      <c r="G790" s="202" t="s">
        <v>25</v>
      </c>
      <c r="H790" s="203">
        <v>1</v>
      </c>
      <c r="I790" s="204">
        <v>7.61</v>
      </c>
      <c r="J790" s="204">
        <v>7.61</v>
      </c>
    </row>
    <row r="791" spans="1:10" ht="39" customHeight="1">
      <c r="A791" s="202" t="s">
        <v>30</v>
      </c>
      <c r="B791" s="202" t="s">
        <v>1080</v>
      </c>
      <c r="C791" s="202" t="s">
        <v>12</v>
      </c>
      <c r="D791" s="200" t="s">
        <v>1081</v>
      </c>
      <c r="E791" s="201" t="s">
        <v>512</v>
      </c>
      <c r="F791" s="201"/>
      <c r="G791" s="202" t="s">
        <v>25</v>
      </c>
      <c r="H791" s="203">
        <v>1</v>
      </c>
      <c r="I791" s="204">
        <v>27.52</v>
      </c>
      <c r="J791" s="204">
        <v>27.52</v>
      </c>
    </row>
    <row r="792" spans="1:10">
      <c r="A792" s="217"/>
      <c r="B792" s="217"/>
      <c r="C792" s="217"/>
      <c r="D792" s="210"/>
      <c r="E792" s="210" t="s">
        <v>41</v>
      </c>
      <c r="F792" s="211">
        <v>16.940000000000001</v>
      </c>
      <c r="G792" s="210" t="s">
        <v>42</v>
      </c>
      <c r="H792" s="211">
        <v>0</v>
      </c>
      <c r="I792" s="210" t="s">
        <v>43</v>
      </c>
      <c r="J792" s="211">
        <v>16.940000000000001</v>
      </c>
    </row>
    <row r="793" spans="1:10">
      <c r="A793" s="217"/>
      <c r="B793" s="217"/>
      <c r="C793" s="217"/>
      <c r="D793" s="210"/>
      <c r="E793" s="210" t="s">
        <v>44</v>
      </c>
      <c r="F793" s="211">
        <v>6.97</v>
      </c>
      <c r="G793" s="210"/>
      <c r="H793" s="212" t="s">
        <v>45</v>
      </c>
      <c r="I793" s="212"/>
      <c r="J793" s="211">
        <v>42.1</v>
      </c>
    </row>
    <row r="794" spans="1:10" ht="50.1" customHeight="1" thickBot="1">
      <c r="A794" s="229"/>
      <c r="B794" s="229"/>
      <c r="C794" s="229"/>
      <c r="D794" s="213"/>
      <c r="E794" s="213"/>
      <c r="F794" s="213"/>
      <c r="G794" s="213" t="s">
        <v>46</v>
      </c>
      <c r="H794" s="214">
        <v>30</v>
      </c>
      <c r="I794" s="213" t="s">
        <v>47</v>
      </c>
      <c r="J794" s="215">
        <v>1263</v>
      </c>
    </row>
    <row r="795" spans="1:10" ht="0.95" customHeight="1" thickTop="1">
      <c r="A795" s="231"/>
      <c r="B795" s="231"/>
      <c r="C795" s="231"/>
      <c r="D795" s="216"/>
      <c r="E795" s="216"/>
      <c r="F795" s="216"/>
      <c r="G795" s="216"/>
      <c r="H795" s="216"/>
      <c r="I795" s="216"/>
      <c r="J795" s="216"/>
    </row>
    <row r="796" spans="1:10" ht="18" customHeight="1">
      <c r="A796" s="194" t="s">
        <v>1082</v>
      </c>
      <c r="B796" s="194" t="s">
        <v>4</v>
      </c>
      <c r="C796" s="194" t="s">
        <v>5</v>
      </c>
      <c r="D796" s="191" t="s">
        <v>6</v>
      </c>
      <c r="E796" s="193" t="s">
        <v>27</v>
      </c>
      <c r="F796" s="193"/>
      <c r="G796" s="194" t="s">
        <v>7</v>
      </c>
      <c r="H796" s="192" t="s">
        <v>8</v>
      </c>
      <c r="I796" s="192" t="s">
        <v>9</v>
      </c>
      <c r="J796" s="192" t="s">
        <v>28</v>
      </c>
    </row>
    <row r="797" spans="1:10" ht="26.1" customHeight="1">
      <c r="A797" s="197" t="s">
        <v>29</v>
      </c>
      <c r="B797" s="197" t="s">
        <v>1083</v>
      </c>
      <c r="C797" s="197" t="s">
        <v>12</v>
      </c>
      <c r="D797" s="195" t="s">
        <v>1084</v>
      </c>
      <c r="E797" s="196" t="s">
        <v>512</v>
      </c>
      <c r="F797" s="196"/>
      <c r="G797" s="197" t="s">
        <v>25</v>
      </c>
      <c r="H797" s="198">
        <v>1</v>
      </c>
      <c r="I797" s="199">
        <v>10.15</v>
      </c>
      <c r="J797" s="199">
        <v>10.15</v>
      </c>
    </row>
    <row r="798" spans="1:10" ht="26.1" customHeight="1">
      <c r="A798" s="202" t="s">
        <v>30</v>
      </c>
      <c r="B798" s="202" t="s">
        <v>998</v>
      </c>
      <c r="C798" s="202" t="s">
        <v>12</v>
      </c>
      <c r="D798" s="200" t="s">
        <v>999</v>
      </c>
      <c r="E798" s="201" t="s">
        <v>492</v>
      </c>
      <c r="F798" s="201"/>
      <c r="G798" s="202" t="s">
        <v>33</v>
      </c>
      <c r="H798" s="203">
        <v>0.222</v>
      </c>
      <c r="I798" s="204">
        <v>16.149999999999999</v>
      </c>
      <c r="J798" s="204">
        <v>3.58</v>
      </c>
    </row>
    <row r="799" spans="1:10" ht="24" customHeight="1">
      <c r="A799" s="202" t="s">
        <v>30</v>
      </c>
      <c r="B799" s="202" t="s">
        <v>1000</v>
      </c>
      <c r="C799" s="202" t="s">
        <v>12</v>
      </c>
      <c r="D799" s="200" t="s">
        <v>1001</v>
      </c>
      <c r="E799" s="201" t="s">
        <v>492</v>
      </c>
      <c r="F799" s="201"/>
      <c r="G799" s="202" t="s">
        <v>33</v>
      </c>
      <c r="H799" s="203">
        <v>0.222</v>
      </c>
      <c r="I799" s="204">
        <v>19.72</v>
      </c>
      <c r="J799" s="204">
        <v>4.37</v>
      </c>
    </row>
    <row r="800" spans="1:10" ht="39" customHeight="1">
      <c r="A800" s="207" t="s">
        <v>36</v>
      </c>
      <c r="B800" s="207" t="s">
        <v>1085</v>
      </c>
      <c r="C800" s="207" t="s">
        <v>12</v>
      </c>
      <c r="D800" s="205" t="s">
        <v>1086</v>
      </c>
      <c r="E800" s="206" t="s">
        <v>37</v>
      </c>
      <c r="F800" s="206"/>
      <c r="G800" s="207" t="s">
        <v>25</v>
      </c>
      <c r="H800" s="208">
        <v>1</v>
      </c>
      <c r="I800" s="209">
        <v>2.2000000000000002</v>
      </c>
      <c r="J800" s="209">
        <v>2.2000000000000002</v>
      </c>
    </row>
    <row r="801" spans="1:10">
      <c r="A801" s="217"/>
      <c r="B801" s="217"/>
      <c r="C801" s="217"/>
      <c r="D801" s="210"/>
      <c r="E801" s="210" t="s">
        <v>41</v>
      </c>
      <c r="F801" s="211">
        <v>6.13</v>
      </c>
      <c r="G801" s="210" t="s">
        <v>42</v>
      </c>
      <c r="H801" s="211">
        <v>0</v>
      </c>
      <c r="I801" s="210" t="s">
        <v>43</v>
      </c>
      <c r="J801" s="211">
        <v>6.13</v>
      </c>
    </row>
    <row r="802" spans="1:10">
      <c r="A802" s="217"/>
      <c r="B802" s="217"/>
      <c r="C802" s="217"/>
      <c r="D802" s="210"/>
      <c r="E802" s="210" t="s">
        <v>44</v>
      </c>
      <c r="F802" s="211">
        <v>2.0099999999999998</v>
      </c>
      <c r="G802" s="210"/>
      <c r="H802" s="212" t="s">
        <v>45</v>
      </c>
      <c r="I802" s="212"/>
      <c r="J802" s="211">
        <v>12.16</v>
      </c>
    </row>
    <row r="803" spans="1:10" ht="50.1" customHeight="1" thickBot="1">
      <c r="A803" s="229"/>
      <c r="B803" s="229"/>
      <c r="C803" s="229"/>
      <c r="D803" s="213"/>
      <c r="E803" s="213"/>
      <c r="F803" s="213"/>
      <c r="G803" s="213" t="s">
        <v>46</v>
      </c>
      <c r="H803" s="214">
        <v>107</v>
      </c>
      <c r="I803" s="213" t="s">
        <v>47</v>
      </c>
      <c r="J803" s="215">
        <v>1301.1199999999999</v>
      </c>
    </row>
    <row r="804" spans="1:10" ht="0.95" customHeight="1" thickTop="1">
      <c r="A804" s="231"/>
      <c r="B804" s="231"/>
      <c r="C804" s="231"/>
      <c r="D804" s="216"/>
      <c r="E804" s="216"/>
      <c r="F804" s="216"/>
      <c r="G804" s="216"/>
      <c r="H804" s="216"/>
      <c r="I804" s="216"/>
      <c r="J804" s="216"/>
    </row>
    <row r="805" spans="1:10" ht="18" customHeight="1">
      <c r="A805" s="194" t="s">
        <v>1087</v>
      </c>
      <c r="B805" s="194" t="s">
        <v>4</v>
      </c>
      <c r="C805" s="194" t="s">
        <v>5</v>
      </c>
      <c r="D805" s="191" t="s">
        <v>6</v>
      </c>
      <c r="E805" s="193" t="s">
        <v>27</v>
      </c>
      <c r="F805" s="193"/>
      <c r="G805" s="194" t="s">
        <v>7</v>
      </c>
      <c r="H805" s="192" t="s">
        <v>8</v>
      </c>
      <c r="I805" s="192" t="s">
        <v>9</v>
      </c>
      <c r="J805" s="192" t="s">
        <v>28</v>
      </c>
    </row>
    <row r="806" spans="1:10" ht="26.1" customHeight="1">
      <c r="A806" s="197" t="s">
        <v>29</v>
      </c>
      <c r="B806" s="197" t="s">
        <v>1088</v>
      </c>
      <c r="C806" s="197" t="s">
        <v>12</v>
      </c>
      <c r="D806" s="195" t="s">
        <v>1089</v>
      </c>
      <c r="E806" s="196" t="s">
        <v>512</v>
      </c>
      <c r="F806" s="196"/>
      <c r="G806" s="197" t="s">
        <v>25</v>
      </c>
      <c r="H806" s="198">
        <v>1</v>
      </c>
      <c r="I806" s="199">
        <v>18.14</v>
      </c>
      <c r="J806" s="199">
        <v>18.14</v>
      </c>
    </row>
    <row r="807" spans="1:10" ht="26.1" customHeight="1">
      <c r="A807" s="202" t="s">
        <v>30</v>
      </c>
      <c r="B807" s="202" t="s">
        <v>998</v>
      </c>
      <c r="C807" s="202" t="s">
        <v>12</v>
      </c>
      <c r="D807" s="200" t="s">
        <v>999</v>
      </c>
      <c r="E807" s="201" t="s">
        <v>492</v>
      </c>
      <c r="F807" s="201"/>
      <c r="G807" s="202" t="s">
        <v>33</v>
      </c>
      <c r="H807" s="203">
        <v>0.1033</v>
      </c>
      <c r="I807" s="204">
        <v>16.149999999999999</v>
      </c>
      <c r="J807" s="204">
        <v>1.66</v>
      </c>
    </row>
    <row r="808" spans="1:10" ht="24" customHeight="1">
      <c r="A808" s="202" t="s">
        <v>30</v>
      </c>
      <c r="B808" s="202" t="s">
        <v>1000</v>
      </c>
      <c r="C808" s="202" t="s">
        <v>12</v>
      </c>
      <c r="D808" s="200" t="s">
        <v>1001</v>
      </c>
      <c r="E808" s="201" t="s">
        <v>492</v>
      </c>
      <c r="F808" s="201"/>
      <c r="G808" s="202" t="s">
        <v>33</v>
      </c>
      <c r="H808" s="203">
        <v>0.24779999999999999</v>
      </c>
      <c r="I808" s="204">
        <v>19.72</v>
      </c>
      <c r="J808" s="204">
        <v>4.88</v>
      </c>
    </row>
    <row r="809" spans="1:10" ht="24" customHeight="1">
      <c r="A809" s="207" t="s">
        <v>36</v>
      </c>
      <c r="B809" s="207" t="s">
        <v>1090</v>
      </c>
      <c r="C809" s="207" t="s">
        <v>12</v>
      </c>
      <c r="D809" s="205" t="s">
        <v>1091</v>
      </c>
      <c r="E809" s="206" t="s">
        <v>37</v>
      </c>
      <c r="F809" s="206"/>
      <c r="G809" s="207" t="s">
        <v>25</v>
      </c>
      <c r="H809" s="208">
        <v>2</v>
      </c>
      <c r="I809" s="209">
        <v>2.09</v>
      </c>
      <c r="J809" s="209">
        <v>4.18</v>
      </c>
    </row>
    <row r="810" spans="1:10" ht="24" customHeight="1">
      <c r="A810" s="207" t="s">
        <v>36</v>
      </c>
      <c r="B810" s="207" t="s">
        <v>1092</v>
      </c>
      <c r="C810" s="207" t="s">
        <v>12</v>
      </c>
      <c r="D810" s="205" t="s">
        <v>1093</v>
      </c>
      <c r="E810" s="206" t="s">
        <v>37</v>
      </c>
      <c r="F810" s="206"/>
      <c r="G810" s="207" t="s">
        <v>25</v>
      </c>
      <c r="H810" s="208">
        <v>1</v>
      </c>
      <c r="I810" s="209">
        <v>7.42</v>
      </c>
      <c r="J810" s="209">
        <v>7.42</v>
      </c>
    </row>
    <row r="811" spans="1:10">
      <c r="A811" s="217"/>
      <c r="B811" s="217"/>
      <c r="C811" s="217"/>
      <c r="D811" s="210"/>
      <c r="E811" s="210" t="s">
        <v>41</v>
      </c>
      <c r="F811" s="211">
        <v>5.0999999999999996</v>
      </c>
      <c r="G811" s="210" t="s">
        <v>42</v>
      </c>
      <c r="H811" s="211">
        <v>0</v>
      </c>
      <c r="I811" s="210" t="s">
        <v>43</v>
      </c>
      <c r="J811" s="211">
        <v>5.0999999999999996</v>
      </c>
    </row>
    <row r="812" spans="1:10">
      <c r="A812" s="217"/>
      <c r="B812" s="217"/>
      <c r="C812" s="217"/>
      <c r="D812" s="210"/>
      <c r="E812" s="210" t="s">
        <v>44</v>
      </c>
      <c r="F812" s="211">
        <v>3.6</v>
      </c>
      <c r="G812" s="210"/>
      <c r="H812" s="212" t="s">
        <v>45</v>
      </c>
      <c r="I812" s="212"/>
      <c r="J812" s="211">
        <v>21.74</v>
      </c>
    </row>
    <row r="813" spans="1:10" ht="50.1" customHeight="1" thickBot="1">
      <c r="A813" s="229"/>
      <c r="B813" s="229"/>
      <c r="C813" s="229"/>
      <c r="D813" s="213"/>
      <c r="E813" s="213"/>
      <c r="F813" s="213"/>
      <c r="G813" s="213" t="s">
        <v>46</v>
      </c>
      <c r="H813" s="214">
        <v>19</v>
      </c>
      <c r="I813" s="213" t="s">
        <v>47</v>
      </c>
      <c r="J813" s="215">
        <v>413.06</v>
      </c>
    </row>
    <row r="814" spans="1:10" ht="0.95" customHeight="1" thickTop="1">
      <c r="A814" s="231"/>
      <c r="B814" s="231"/>
      <c r="C814" s="231"/>
      <c r="D814" s="216"/>
      <c r="E814" s="216"/>
      <c r="F814" s="216"/>
      <c r="G814" s="216"/>
      <c r="H814" s="216"/>
      <c r="I814" s="216"/>
      <c r="J814" s="216"/>
    </row>
    <row r="815" spans="1:10" ht="18" customHeight="1">
      <c r="A815" s="194" t="s">
        <v>1094</v>
      </c>
      <c r="B815" s="194" t="s">
        <v>4</v>
      </c>
      <c r="C815" s="194" t="s">
        <v>5</v>
      </c>
      <c r="D815" s="191" t="s">
        <v>6</v>
      </c>
      <c r="E815" s="193" t="s">
        <v>27</v>
      </c>
      <c r="F815" s="193"/>
      <c r="G815" s="194" t="s">
        <v>7</v>
      </c>
      <c r="H815" s="192" t="s">
        <v>8</v>
      </c>
      <c r="I815" s="192" t="s">
        <v>9</v>
      </c>
      <c r="J815" s="192" t="s">
        <v>28</v>
      </c>
    </row>
    <row r="816" spans="1:10" ht="39" customHeight="1">
      <c r="A816" s="197" t="s">
        <v>29</v>
      </c>
      <c r="B816" s="197" t="s">
        <v>1095</v>
      </c>
      <c r="C816" s="197" t="s">
        <v>1096</v>
      </c>
      <c r="D816" s="195" t="s">
        <v>1097</v>
      </c>
      <c r="E816" s="196">
        <v>716</v>
      </c>
      <c r="F816" s="196"/>
      <c r="G816" s="197" t="s">
        <v>55</v>
      </c>
      <c r="H816" s="198">
        <v>1</v>
      </c>
      <c r="I816" s="199">
        <v>108.66</v>
      </c>
      <c r="J816" s="199">
        <v>108.66</v>
      </c>
    </row>
    <row r="817" spans="1:10" ht="65.099999999999994" customHeight="1">
      <c r="A817" s="207" t="s">
        <v>36</v>
      </c>
      <c r="B817" s="207" t="s">
        <v>1098</v>
      </c>
      <c r="C817" s="207" t="s">
        <v>1096</v>
      </c>
      <c r="D817" s="205" t="s">
        <v>1099</v>
      </c>
      <c r="E817" s="206" t="s">
        <v>37</v>
      </c>
      <c r="F817" s="206"/>
      <c r="G817" s="207" t="s">
        <v>55</v>
      </c>
      <c r="H817" s="208">
        <v>1</v>
      </c>
      <c r="I817" s="209">
        <v>98.05</v>
      </c>
      <c r="J817" s="209">
        <v>98.05</v>
      </c>
    </row>
    <row r="818" spans="1:10" ht="24" customHeight="1">
      <c r="A818" s="207" t="s">
        <v>36</v>
      </c>
      <c r="B818" s="207" t="s">
        <v>1100</v>
      </c>
      <c r="C818" s="207" t="s">
        <v>1096</v>
      </c>
      <c r="D818" s="205" t="s">
        <v>1101</v>
      </c>
      <c r="E818" s="206" t="s">
        <v>56</v>
      </c>
      <c r="F818" s="206"/>
      <c r="G818" s="207" t="s">
        <v>33</v>
      </c>
      <c r="H818" s="208">
        <v>0.40360000000000001</v>
      </c>
      <c r="I818" s="209">
        <v>12.28</v>
      </c>
      <c r="J818" s="209">
        <v>4.95</v>
      </c>
    </row>
    <row r="819" spans="1:10" ht="24" customHeight="1">
      <c r="A819" s="207" t="s">
        <v>36</v>
      </c>
      <c r="B819" s="207" t="s">
        <v>1102</v>
      </c>
      <c r="C819" s="207" t="s">
        <v>1096</v>
      </c>
      <c r="D819" s="205" t="s">
        <v>1103</v>
      </c>
      <c r="E819" s="206" t="s">
        <v>56</v>
      </c>
      <c r="F819" s="206"/>
      <c r="G819" s="207" t="s">
        <v>33</v>
      </c>
      <c r="H819" s="208">
        <v>0.3226</v>
      </c>
      <c r="I819" s="209">
        <v>17.559999999999999</v>
      </c>
      <c r="J819" s="209">
        <v>5.66</v>
      </c>
    </row>
    <row r="820" spans="1:10">
      <c r="A820" s="217"/>
      <c r="B820" s="217"/>
      <c r="C820" s="217"/>
      <c r="D820" s="210"/>
      <c r="E820" s="210" t="s">
        <v>41</v>
      </c>
      <c r="F820" s="211">
        <v>10.61</v>
      </c>
      <c r="G820" s="210" t="s">
        <v>42</v>
      </c>
      <c r="H820" s="211">
        <v>0</v>
      </c>
      <c r="I820" s="210" t="s">
        <v>43</v>
      </c>
      <c r="J820" s="211">
        <v>10.61</v>
      </c>
    </row>
    <row r="821" spans="1:10">
      <c r="A821" s="217"/>
      <c r="B821" s="217"/>
      <c r="C821" s="217"/>
      <c r="D821" s="210"/>
      <c r="E821" s="210" t="s">
        <v>44</v>
      </c>
      <c r="F821" s="211">
        <v>21.56</v>
      </c>
      <c r="G821" s="210"/>
      <c r="H821" s="212" t="s">
        <v>45</v>
      </c>
      <c r="I821" s="212"/>
      <c r="J821" s="211">
        <v>130.22</v>
      </c>
    </row>
    <row r="822" spans="1:10" ht="50.1" customHeight="1" thickBot="1">
      <c r="A822" s="229"/>
      <c r="B822" s="229"/>
      <c r="C822" s="229"/>
      <c r="D822" s="213"/>
      <c r="E822" s="213"/>
      <c r="F822" s="213"/>
      <c r="G822" s="213" t="s">
        <v>46</v>
      </c>
      <c r="H822" s="214">
        <v>7</v>
      </c>
      <c r="I822" s="213" t="s">
        <v>47</v>
      </c>
      <c r="J822" s="215">
        <v>911.54</v>
      </c>
    </row>
    <row r="823" spans="1:10" ht="0.95" customHeight="1" thickTop="1">
      <c r="A823" s="231"/>
      <c r="B823" s="231"/>
      <c r="C823" s="231"/>
      <c r="D823" s="216"/>
      <c r="E823" s="216"/>
      <c r="F823" s="216"/>
      <c r="G823" s="216"/>
      <c r="H823" s="216"/>
      <c r="I823" s="216"/>
      <c r="J823" s="216"/>
    </row>
    <row r="824" spans="1:10" ht="18" customHeight="1">
      <c r="A824" s="194" t="s">
        <v>1104</v>
      </c>
      <c r="B824" s="194" t="s">
        <v>4</v>
      </c>
      <c r="C824" s="194" t="s">
        <v>5</v>
      </c>
      <c r="D824" s="191" t="s">
        <v>6</v>
      </c>
      <c r="E824" s="193" t="s">
        <v>27</v>
      </c>
      <c r="F824" s="193"/>
      <c r="G824" s="194" t="s">
        <v>7</v>
      </c>
      <c r="H824" s="192" t="s">
        <v>8</v>
      </c>
      <c r="I824" s="192" t="s">
        <v>9</v>
      </c>
      <c r="J824" s="192" t="s">
        <v>28</v>
      </c>
    </row>
    <row r="825" spans="1:10" ht="26.1" customHeight="1">
      <c r="A825" s="197" t="s">
        <v>29</v>
      </c>
      <c r="B825" s="197" t="s">
        <v>1105</v>
      </c>
      <c r="C825" s="197" t="s">
        <v>1096</v>
      </c>
      <c r="D825" s="195" t="s">
        <v>413</v>
      </c>
      <c r="E825" s="196">
        <v>716</v>
      </c>
      <c r="F825" s="196"/>
      <c r="G825" s="197" t="s">
        <v>55</v>
      </c>
      <c r="H825" s="198">
        <v>1</v>
      </c>
      <c r="I825" s="199">
        <v>126.2</v>
      </c>
      <c r="J825" s="199">
        <v>126.2</v>
      </c>
    </row>
    <row r="826" spans="1:10" ht="26.1" customHeight="1">
      <c r="A826" s="207" t="s">
        <v>36</v>
      </c>
      <c r="B826" s="207" t="s">
        <v>1106</v>
      </c>
      <c r="C826" s="207" t="s">
        <v>1096</v>
      </c>
      <c r="D826" s="205" t="s">
        <v>413</v>
      </c>
      <c r="E826" s="206" t="s">
        <v>37</v>
      </c>
      <c r="F826" s="206"/>
      <c r="G826" s="207" t="s">
        <v>55</v>
      </c>
      <c r="H826" s="208">
        <v>1</v>
      </c>
      <c r="I826" s="209">
        <v>116.58</v>
      </c>
      <c r="J826" s="209">
        <v>116.58</v>
      </c>
    </row>
    <row r="827" spans="1:10" ht="24" customHeight="1">
      <c r="A827" s="207" t="s">
        <v>36</v>
      </c>
      <c r="B827" s="207" t="s">
        <v>1100</v>
      </c>
      <c r="C827" s="207" t="s">
        <v>1096</v>
      </c>
      <c r="D827" s="205" t="s">
        <v>1101</v>
      </c>
      <c r="E827" s="206" t="s">
        <v>56</v>
      </c>
      <c r="F827" s="206"/>
      <c r="G827" s="207" t="s">
        <v>33</v>
      </c>
      <c r="H827" s="208">
        <v>0.3226</v>
      </c>
      <c r="I827" s="209">
        <v>12.28</v>
      </c>
      <c r="J827" s="209">
        <v>3.96</v>
      </c>
    </row>
    <row r="828" spans="1:10" ht="24" customHeight="1">
      <c r="A828" s="207" t="s">
        <v>36</v>
      </c>
      <c r="B828" s="207" t="s">
        <v>1102</v>
      </c>
      <c r="C828" s="207" t="s">
        <v>1096</v>
      </c>
      <c r="D828" s="205" t="s">
        <v>1103</v>
      </c>
      <c r="E828" s="206" t="s">
        <v>56</v>
      </c>
      <c r="F828" s="206"/>
      <c r="G828" s="207" t="s">
        <v>33</v>
      </c>
      <c r="H828" s="208">
        <v>0.3226</v>
      </c>
      <c r="I828" s="209">
        <v>17.559999999999999</v>
      </c>
      <c r="J828" s="209">
        <v>5.66</v>
      </c>
    </row>
    <row r="829" spans="1:10">
      <c r="A829" s="217"/>
      <c r="B829" s="217"/>
      <c r="C829" s="217"/>
      <c r="D829" s="210"/>
      <c r="E829" s="210" t="s">
        <v>41</v>
      </c>
      <c r="F829" s="211">
        <v>9.6199999999999992</v>
      </c>
      <c r="G829" s="210" t="s">
        <v>42</v>
      </c>
      <c r="H829" s="211">
        <v>0</v>
      </c>
      <c r="I829" s="210" t="s">
        <v>43</v>
      </c>
      <c r="J829" s="211">
        <v>9.6199999999999992</v>
      </c>
    </row>
    <row r="830" spans="1:10">
      <c r="A830" s="217"/>
      <c r="B830" s="217"/>
      <c r="C830" s="217"/>
      <c r="D830" s="210"/>
      <c r="E830" s="210" t="s">
        <v>44</v>
      </c>
      <c r="F830" s="211">
        <v>25.05</v>
      </c>
      <c r="G830" s="210"/>
      <c r="H830" s="212" t="s">
        <v>45</v>
      </c>
      <c r="I830" s="212"/>
      <c r="J830" s="211">
        <v>151.25</v>
      </c>
    </row>
    <row r="831" spans="1:10" ht="50.1" customHeight="1" thickBot="1">
      <c r="A831" s="229"/>
      <c r="B831" s="229"/>
      <c r="C831" s="229"/>
      <c r="D831" s="213"/>
      <c r="E831" s="213"/>
      <c r="F831" s="213"/>
      <c r="G831" s="213" t="s">
        <v>46</v>
      </c>
      <c r="H831" s="214">
        <v>51</v>
      </c>
      <c r="I831" s="213" t="s">
        <v>47</v>
      </c>
      <c r="J831" s="215">
        <v>7713.75</v>
      </c>
    </row>
    <row r="832" spans="1:10" ht="0.95" customHeight="1" thickTop="1">
      <c r="A832" s="231"/>
      <c r="B832" s="231"/>
      <c r="C832" s="231"/>
      <c r="D832" s="216"/>
      <c r="E832" s="216"/>
      <c r="F832" s="216"/>
      <c r="G832" s="216"/>
      <c r="H832" s="216"/>
      <c r="I832" s="216"/>
      <c r="J832" s="216"/>
    </row>
    <row r="833" spans="1:10" ht="18" customHeight="1">
      <c r="A833" s="194" t="s">
        <v>1107</v>
      </c>
      <c r="B833" s="194" t="s">
        <v>4</v>
      </c>
      <c r="C833" s="194" t="s">
        <v>5</v>
      </c>
      <c r="D833" s="191" t="s">
        <v>6</v>
      </c>
      <c r="E833" s="193" t="s">
        <v>27</v>
      </c>
      <c r="F833" s="193"/>
      <c r="G833" s="194" t="s">
        <v>7</v>
      </c>
      <c r="H833" s="192" t="s">
        <v>8</v>
      </c>
      <c r="I833" s="192" t="s">
        <v>9</v>
      </c>
      <c r="J833" s="192" t="s">
        <v>28</v>
      </c>
    </row>
    <row r="834" spans="1:10" ht="39" customHeight="1">
      <c r="A834" s="197" t="s">
        <v>29</v>
      </c>
      <c r="B834" s="197" t="s">
        <v>1108</v>
      </c>
      <c r="C834" s="197" t="s">
        <v>1096</v>
      </c>
      <c r="D834" s="195" t="s">
        <v>1109</v>
      </c>
      <c r="E834" s="196">
        <v>716</v>
      </c>
      <c r="F834" s="196"/>
      <c r="G834" s="197" t="s">
        <v>55</v>
      </c>
      <c r="H834" s="198">
        <v>1</v>
      </c>
      <c r="I834" s="199">
        <v>34.92</v>
      </c>
      <c r="J834" s="199">
        <v>34.92</v>
      </c>
    </row>
    <row r="835" spans="1:10" ht="65.099999999999994" customHeight="1">
      <c r="A835" s="207" t="s">
        <v>36</v>
      </c>
      <c r="B835" s="207" t="s">
        <v>1110</v>
      </c>
      <c r="C835" s="207" t="s">
        <v>1096</v>
      </c>
      <c r="D835" s="205" t="s">
        <v>1111</v>
      </c>
      <c r="E835" s="206" t="s">
        <v>37</v>
      </c>
      <c r="F835" s="206"/>
      <c r="G835" s="207" t="s">
        <v>55</v>
      </c>
      <c r="H835" s="208">
        <v>1</v>
      </c>
      <c r="I835" s="209">
        <v>25.04</v>
      </c>
      <c r="J835" s="209">
        <v>25.04</v>
      </c>
    </row>
    <row r="836" spans="1:10" ht="24" customHeight="1">
      <c r="A836" s="207" t="s">
        <v>36</v>
      </c>
      <c r="B836" s="207" t="s">
        <v>1100</v>
      </c>
      <c r="C836" s="207" t="s">
        <v>1096</v>
      </c>
      <c r="D836" s="205" t="s">
        <v>1101</v>
      </c>
      <c r="E836" s="206" t="s">
        <v>56</v>
      </c>
      <c r="F836" s="206"/>
      <c r="G836" s="207" t="s">
        <v>33</v>
      </c>
      <c r="H836" s="208">
        <v>0.34420000000000001</v>
      </c>
      <c r="I836" s="209">
        <v>12.28</v>
      </c>
      <c r="J836" s="209">
        <v>4.22</v>
      </c>
    </row>
    <row r="837" spans="1:10" ht="24" customHeight="1">
      <c r="A837" s="207" t="s">
        <v>36</v>
      </c>
      <c r="B837" s="207" t="s">
        <v>1102</v>
      </c>
      <c r="C837" s="207" t="s">
        <v>1096</v>
      </c>
      <c r="D837" s="205" t="s">
        <v>1103</v>
      </c>
      <c r="E837" s="206" t="s">
        <v>56</v>
      </c>
      <c r="F837" s="206"/>
      <c r="G837" s="207" t="s">
        <v>33</v>
      </c>
      <c r="H837" s="208">
        <v>0.3226</v>
      </c>
      <c r="I837" s="209">
        <v>17.559999999999999</v>
      </c>
      <c r="J837" s="209">
        <v>5.66</v>
      </c>
    </row>
    <row r="838" spans="1:10">
      <c r="A838" s="217"/>
      <c r="B838" s="217"/>
      <c r="C838" s="217"/>
      <c r="D838" s="210"/>
      <c r="E838" s="210" t="s">
        <v>41</v>
      </c>
      <c r="F838" s="211">
        <v>9.8800000000000008</v>
      </c>
      <c r="G838" s="210" t="s">
        <v>42</v>
      </c>
      <c r="H838" s="211">
        <v>0</v>
      </c>
      <c r="I838" s="210" t="s">
        <v>43</v>
      </c>
      <c r="J838" s="211">
        <v>9.8800000000000008</v>
      </c>
    </row>
    <row r="839" spans="1:10">
      <c r="A839" s="217"/>
      <c r="B839" s="217"/>
      <c r="C839" s="217"/>
      <c r="D839" s="210"/>
      <c r="E839" s="210" t="s">
        <v>44</v>
      </c>
      <c r="F839" s="211">
        <v>6.93</v>
      </c>
      <c r="G839" s="210"/>
      <c r="H839" s="212" t="s">
        <v>45</v>
      </c>
      <c r="I839" s="212"/>
      <c r="J839" s="211">
        <v>41.85</v>
      </c>
    </row>
    <row r="840" spans="1:10" ht="50.1" customHeight="1" thickBot="1">
      <c r="A840" s="229"/>
      <c r="B840" s="229"/>
      <c r="C840" s="229"/>
      <c r="D840" s="213"/>
      <c r="E840" s="213"/>
      <c r="F840" s="213"/>
      <c r="G840" s="213" t="s">
        <v>46</v>
      </c>
      <c r="H840" s="214">
        <v>30</v>
      </c>
      <c r="I840" s="213" t="s">
        <v>47</v>
      </c>
      <c r="J840" s="215">
        <v>1255.5</v>
      </c>
    </row>
    <row r="841" spans="1:10" ht="0.95" customHeight="1" thickTop="1">
      <c r="A841" s="231"/>
      <c r="B841" s="231"/>
      <c r="C841" s="231"/>
      <c r="D841" s="216"/>
      <c r="E841" s="216"/>
      <c r="F841" s="216"/>
      <c r="G841" s="216"/>
      <c r="H841" s="216"/>
      <c r="I841" s="216"/>
      <c r="J841" s="216"/>
    </row>
    <row r="842" spans="1:10" ht="18" customHeight="1">
      <c r="A842" s="194" t="s">
        <v>1112</v>
      </c>
      <c r="B842" s="194" t="s">
        <v>4</v>
      </c>
      <c r="C842" s="194" t="s">
        <v>5</v>
      </c>
      <c r="D842" s="191" t="s">
        <v>6</v>
      </c>
      <c r="E842" s="193" t="s">
        <v>27</v>
      </c>
      <c r="F842" s="193"/>
      <c r="G842" s="194" t="s">
        <v>7</v>
      </c>
      <c r="H842" s="192" t="s">
        <v>8</v>
      </c>
      <c r="I842" s="192" t="s">
        <v>9</v>
      </c>
      <c r="J842" s="192" t="s">
        <v>28</v>
      </c>
    </row>
    <row r="843" spans="1:10" ht="26.1" customHeight="1">
      <c r="A843" s="197" t="s">
        <v>29</v>
      </c>
      <c r="B843" s="197" t="s">
        <v>1113</v>
      </c>
      <c r="C843" s="197" t="s">
        <v>21</v>
      </c>
      <c r="D843" s="195" t="s">
        <v>1114</v>
      </c>
      <c r="E843" s="196" t="s">
        <v>1115</v>
      </c>
      <c r="F843" s="196"/>
      <c r="G843" s="197" t="s">
        <v>55</v>
      </c>
      <c r="H843" s="198">
        <v>1</v>
      </c>
      <c r="I843" s="199">
        <v>210.4</v>
      </c>
      <c r="J843" s="199">
        <v>210.4</v>
      </c>
    </row>
    <row r="844" spans="1:10" ht="24" customHeight="1">
      <c r="A844" s="202" t="s">
        <v>30</v>
      </c>
      <c r="B844" s="202" t="s">
        <v>61</v>
      </c>
      <c r="C844" s="202" t="s">
        <v>21</v>
      </c>
      <c r="D844" s="200" t="s">
        <v>62</v>
      </c>
      <c r="E844" s="201" t="s">
        <v>63</v>
      </c>
      <c r="F844" s="201"/>
      <c r="G844" s="202" t="s">
        <v>64</v>
      </c>
      <c r="H844" s="203">
        <v>0.3</v>
      </c>
      <c r="I844" s="204">
        <v>2.93</v>
      </c>
      <c r="J844" s="204">
        <v>0.87</v>
      </c>
    </row>
    <row r="845" spans="1:10" ht="24" customHeight="1">
      <c r="A845" s="202" t="s">
        <v>30</v>
      </c>
      <c r="B845" s="202" t="s">
        <v>1116</v>
      </c>
      <c r="C845" s="202" t="s">
        <v>21</v>
      </c>
      <c r="D845" s="200" t="s">
        <v>1117</v>
      </c>
      <c r="E845" s="201" t="s">
        <v>63</v>
      </c>
      <c r="F845" s="201"/>
      <c r="G845" s="202" t="s">
        <v>64</v>
      </c>
      <c r="H845" s="203">
        <v>0.5</v>
      </c>
      <c r="I845" s="204">
        <v>2.82</v>
      </c>
      <c r="J845" s="204">
        <v>1.41</v>
      </c>
    </row>
    <row r="846" spans="1:10" ht="24" customHeight="1">
      <c r="A846" s="207" t="s">
        <v>36</v>
      </c>
      <c r="B846" s="207" t="s">
        <v>1118</v>
      </c>
      <c r="C846" s="207" t="s">
        <v>21</v>
      </c>
      <c r="D846" s="205" t="s">
        <v>1119</v>
      </c>
      <c r="E846" s="206" t="s">
        <v>56</v>
      </c>
      <c r="F846" s="206"/>
      <c r="G846" s="207" t="s">
        <v>64</v>
      </c>
      <c r="H846" s="208">
        <v>0.5</v>
      </c>
      <c r="I846" s="209">
        <v>14.39</v>
      </c>
      <c r="J846" s="209">
        <v>7.19</v>
      </c>
    </row>
    <row r="847" spans="1:10" ht="24" customHeight="1">
      <c r="A847" s="207" t="s">
        <v>36</v>
      </c>
      <c r="B847" s="207" t="s">
        <v>65</v>
      </c>
      <c r="C847" s="207" t="s">
        <v>21</v>
      </c>
      <c r="D847" s="205" t="s">
        <v>66</v>
      </c>
      <c r="E847" s="206" t="s">
        <v>56</v>
      </c>
      <c r="F847" s="206"/>
      <c r="G847" s="207" t="s">
        <v>64</v>
      </c>
      <c r="H847" s="208">
        <v>0.3</v>
      </c>
      <c r="I847" s="209">
        <v>10.78</v>
      </c>
      <c r="J847" s="209">
        <v>3.23</v>
      </c>
    </row>
    <row r="848" spans="1:10" ht="26.1" customHeight="1">
      <c r="A848" s="207" t="s">
        <v>36</v>
      </c>
      <c r="B848" s="207" t="s">
        <v>1120</v>
      </c>
      <c r="C848" s="207" t="s">
        <v>21</v>
      </c>
      <c r="D848" s="205" t="s">
        <v>1121</v>
      </c>
      <c r="E848" s="206" t="s">
        <v>37</v>
      </c>
      <c r="F848" s="206"/>
      <c r="G848" s="207" t="s">
        <v>55</v>
      </c>
      <c r="H848" s="208">
        <v>1</v>
      </c>
      <c r="I848" s="209">
        <v>196.3</v>
      </c>
      <c r="J848" s="209">
        <v>196.3</v>
      </c>
    </row>
    <row r="849" spans="1:10" ht="24" customHeight="1">
      <c r="A849" s="207" t="s">
        <v>36</v>
      </c>
      <c r="B849" s="207" t="s">
        <v>1122</v>
      </c>
      <c r="C849" s="207" t="s">
        <v>21</v>
      </c>
      <c r="D849" s="205" t="s">
        <v>1123</v>
      </c>
      <c r="E849" s="206" t="s">
        <v>37</v>
      </c>
      <c r="F849" s="206"/>
      <c r="G849" s="207" t="s">
        <v>55</v>
      </c>
      <c r="H849" s="208">
        <v>2</v>
      </c>
      <c r="I849" s="209">
        <v>0.7</v>
      </c>
      <c r="J849" s="209">
        <v>1.4</v>
      </c>
    </row>
    <row r="850" spans="1:10">
      <c r="A850" s="217"/>
      <c r="B850" s="217"/>
      <c r="C850" s="217"/>
      <c r="D850" s="210"/>
      <c r="E850" s="210" t="s">
        <v>41</v>
      </c>
      <c r="F850" s="211">
        <v>10.42</v>
      </c>
      <c r="G850" s="210" t="s">
        <v>42</v>
      </c>
      <c r="H850" s="211">
        <v>0</v>
      </c>
      <c r="I850" s="210" t="s">
        <v>43</v>
      </c>
      <c r="J850" s="211">
        <v>10.42</v>
      </c>
    </row>
    <row r="851" spans="1:10">
      <c r="A851" s="217"/>
      <c r="B851" s="217"/>
      <c r="C851" s="217"/>
      <c r="D851" s="210"/>
      <c r="E851" s="210" t="s">
        <v>44</v>
      </c>
      <c r="F851" s="211">
        <v>41.76</v>
      </c>
      <c r="G851" s="210"/>
      <c r="H851" s="212" t="s">
        <v>45</v>
      </c>
      <c r="I851" s="212"/>
      <c r="J851" s="211">
        <v>252.16</v>
      </c>
    </row>
    <row r="852" spans="1:10" ht="50.1" customHeight="1" thickBot="1">
      <c r="A852" s="229"/>
      <c r="B852" s="229"/>
      <c r="C852" s="229"/>
      <c r="D852" s="213"/>
      <c r="E852" s="213"/>
      <c r="F852" s="213"/>
      <c r="G852" s="213" t="s">
        <v>46</v>
      </c>
      <c r="H852" s="214">
        <v>11</v>
      </c>
      <c r="I852" s="213" t="s">
        <v>47</v>
      </c>
      <c r="J852" s="215">
        <v>2773.76</v>
      </c>
    </row>
    <row r="853" spans="1:10" ht="0.95" customHeight="1" thickTop="1">
      <c r="A853" s="231"/>
      <c r="B853" s="231"/>
      <c r="C853" s="231"/>
      <c r="D853" s="216"/>
      <c r="E853" s="216"/>
      <c r="F853" s="216"/>
      <c r="G853" s="216"/>
      <c r="H853" s="216"/>
      <c r="I853" s="216"/>
      <c r="J853" s="216"/>
    </row>
    <row r="854" spans="1:10" ht="18" customHeight="1">
      <c r="A854" s="194" t="s">
        <v>1124</v>
      </c>
      <c r="B854" s="194" t="s">
        <v>4</v>
      </c>
      <c r="C854" s="194" t="s">
        <v>5</v>
      </c>
      <c r="D854" s="191" t="s">
        <v>6</v>
      </c>
      <c r="E854" s="193" t="s">
        <v>27</v>
      </c>
      <c r="F854" s="193"/>
      <c r="G854" s="194" t="s">
        <v>7</v>
      </c>
      <c r="H854" s="192" t="s">
        <v>8</v>
      </c>
      <c r="I854" s="192" t="s">
        <v>9</v>
      </c>
      <c r="J854" s="192" t="s">
        <v>28</v>
      </c>
    </row>
    <row r="855" spans="1:10" ht="26.1" customHeight="1">
      <c r="A855" s="197" t="s">
        <v>29</v>
      </c>
      <c r="B855" s="197" t="s">
        <v>1125</v>
      </c>
      <c r="C855" s="197" t="s">
        <v>323</v>
      </c>
      <c r="D855" s="195" t="s">
        <v>419</v>
      </c>
      <c r="E855" s="196" t="s">
        <v>1126</v>
      </c>
      <c r="F855" s="196"/>
      <c r="G855" s="197" t="s">
        <v>25</v>
      </c>
      <c r="H855" s="198">
        <v>1</v>
      </c>
      <c r="I855" s="199">
        <v>61.62</v>
      </c>
      <c r="J855" s="199">
        <v>61.62</v>
      </c>
    </row>
    <row r="856" spans="1:10" ht="26.1" customHeight="1">
      <c r="A856" s="207" t="s">
        <v>36</v>
      </c>
      <c r="B856" s="207" t="s">
        <v>1127</v>
      </c>
      <c r="C856" s="207" t="s">
        <v>323</v>
      </c>
      <c r="D856" s="205" t="s">
        <v>1128</v>
      </c>
      <c r="E856" s="206" t="s">
        <v>37</v>
      </c>
      <c r="F856" s="206"/>
      <c r="G856" s="207" t="s">
        <v>25</v>
      </c>
      <c r="H856" s="208">
        <v>1</v>
      </c>
      <c r="I856" s="209">
        <v>31.44</v>
      </c>
      <c r="J856" s="209">
        <v>31.44</v>
      </c>
    </row>
    <row r="857" spans="1:10" ht="24" customHeight="1">
      <c r="A857" s="207" t="s">
        <v>36</v>
      </c>
      <c r="B857" s="207" t="s">
        <v>1129</v>
      </c>
      <c r="C857" s="207" t="s">
        <v>323</v>
      </c>
      <c r="D857" s="205" t="s">
        <v>1130</v>
      </c>
      <c r="E857" s="206" t="s">
        <v>37</v>
      </c>
      <c r="F857" s="206"/>
      <c r="G857" s="207" t="s">
        <v>25</v>
      </c>
      <c r="H857" s="208">
        <v>1</v>
      </c>
      <c r="I857" s="209">
        <v>7.21</v>
      </c>
      <c r="J857" s="209">
        <v>7.21</v>
      </c>
    </row>
    <row r="858" spans="1:10" ht="24" customHeight="1">
      <c r="A858" s="207" t="s">
        <v>36</v>
      </c>
      <c r="B858" s="207" t="s">
        <v>1131</v>
      </c>
      <c r="C858" s="207" t="s">
        <v>323</v>
      </c>
      <c r="D858" s="205" t="s">
        <v>1103</v>
      </c>
      <c r="E858" s="206" t="s">
        <v>56</v>
      </c>
      <c r="F858" s="206"/>
      <c r="G858" s="207" t="s">
        <v>33</v>
      </c>
      <c r="H858" s="208">
        <v>0.95199999999999996</v>
      </c>
      <c r="I858" s="209">
        <v>13.32</v>
      </c>
      <c r="J858" s="209">
        <v>12.68</v>
      </c>
    </row>
    <row r="859" spans="1:10" ht="24" customHeight="1">
      <c r="A859" s="207" t="s">
        <v>36</v>
      </c>
      <c r="B859" s="207" t="s">
        <v>1132</v>
      </c>
      <c r="C859" s="207" t="s">
        <v>323</v>
      </c>
      <c r="D859" s="205" t="s">
        <v>1133</v>
      </c>
      <c r="E859" s="206" t="s">
        <v>56</v>
      </c>
      <c r="F859" s="206"/>
      <c r="G859" s="207" t="s">
        <v>33</v>
      </c>
      <c r="H859" s="208">
        <v>0.95199999999999996</v>
      </c>
      <c r="I859" s="209">
        <v>10.81</v>
      </c>
      <c r="J859" s="209">
        <v>10.29</v>
      </c>
    </row>
    <row r="860" spans="1:10">
      <c r="A860" s="217"/>
      <c r="B860" s="217"/>
      <c r="C860" s="217"/>
      <c r="D860" s="210"/>
      <c r="E860" s="210" t="s">
        <v>41</v>
      </c>
      <c r="F860" s="211">
        <v>22.97</v>
      </c>
      <c r="G860" s="210" t="s">
        <v>42</v>
      </c>
      <c r="H860" s="211">
        <v>0</v>
      </c>
      <c r="I860" s="210" t="s">
        <v>43</v>
      </c>
      <c r="J860" s="211">
        <v>22.97</v>
      </c>
    </row>
    <row r="861" spans="1:10">
      <c r="A861" s="217"/>
      <c r="B861" s="217"/>
      <c r="C861" s="217"/>
      <c r="D861" s="210"/>
      <c r="E861" s="210" t="s">
        <v>44</v>
      </c>
      <c r="F861" s="211">
        <v>12.23</v>
      </c>
      <c r="G861" s="210"/>
      <c r="H861" s="212" t="s">
        <v>45</v>
      </c>
      <c r="I861" s="212"/>
      <c r="J861" s="211">
        <v>73.849999999999994</v>
      </c>
    </row>
    <row r="862" spans="1:10" ht="50.1" customHeight="1" thickBot="1">
      <c r="A862" s="229"/>
      <c r="B862" s="229"/>
      <c r="C862" s="229"/>
      <c r="D862" s="213"/>
      <c r="E862" s="213"/>
      <c r="F862" s="213"/>
      <c r="G862" s="213" t="s">
        <v>46</v>
      </c>
      <c r="H862" s="214">
        <v>16</v>
      </c>
      <c r="I862" s="213" t="s">
        <v>47</v>
      </c>
      <c r="J862" s="215">
        <v>1181.5999999999999</v>
      </c>
    </row>
    <row r="863" spans="1:10" ht="0.95" customHeight="1" thickTop="1">
      <c r="A863" s="231"/>
      <c r="B863" s="231"/>
      <c r="C863" s="231"/>
      <c r="D863" s="216"/>
      <c r="E863" s="216"/>
      <c r="F863" s="216"/>
      <c r="G863" s="216"/>
      <c r="H863" s="216"/>
      <c r="I863" s="216"/>
      <c r="J863" s="216"/>
    </row>
    <row r="864" spans="1:10" ht="18" customHeight="1">
      <c r="A864" s="194" t="s">
        <v>1134</v>
      </c>
      <c r="B864" s="194" t="s">
        <v>4</v>
      </c>
      <c r="C864" s="194" t="s">
        <v>5</v>
      </c>
      <c r="D864" s="191" t="s">
        <v>6</v>
      </c>
      <c r="E864" s="193" t="s">
        <v>27</v>
      </c>
      <c r="F864" s="193"/>
      <c r="G864" s="194" t="s">
        <v>7</v>
      </c>
      <c r="H864" s="192" t="s">
        <v>8</v>
      </c>
      <c r="I864" s="192" t="s">
        <v>9</v>
      </c>
      <c r="J864" s="192" t="s">
        <v>28</v>
      </c>
    </row>
    <row r="865" spans="1:10" ht="24" customHeight="1">
      <c r="A865" s="197" t="s">
        <v>29</v>
      </c>
      <c r="B865" s="197" t="s">
        <v>1135</v>
      </c>
      <c r="C865" s="197" t="s">
        <v>323</v>
      </c>
      <c r="D865" s="195" t="s">
        <v>421</v>
      </c>
      <c r="E865" s="196" t="s">
        <v>1126</v>
      </c>
      <c r="F865" s="196"/>
      <c r="G865" s="197" t="s">
        <v>25</v>
      </c>
      <c r="H865" s="198">
        <v>1</v>
      </c>
      <c r="I865" s="199">
        <v>75.03</v>
      </c>
      <c r="J865" s="199">
        <v>75.03</v>
      </c>
    </row>
    <row r="866" spans="1:10" ht="26.1" customHeight="1">
      <c r="A866" s="207" t="s">
        <v>36</v>
      </c>
      <c r="B866" s="207" t="s">
        <v>1136</v>
      </c>
      <c r="C866" s="207" t="s">
        <v>323</v>
      </c>
      <c r="D866" s="205" t="s">
        <v>1137</v>
      </c>
      <c r="E866" s="206" t="s">
        <v>37</v>
      </c>
      <c r="F866" s="206"/>
      <c r="G866" s="207" t="s">
        <v>25</v>
      </c>
      <c r="H866" s="208">
        <v>1</v>
      </c>
      <c r="I866" s="209">
        <v>52.06</v>
      </c>
      <c r="J866" s="209">
        <v>52.06</v>
      </c>
    </row>
    <row r="867" spans="1:10" ht="24" customHeight="1">
      <c r="A867" s="207" t="s">
        <v>36</v>
      </c>
      <c r="B867" s="207" t="s">
        <v>1131</v>
      </c>
      <c r="C867" s="207" t="s">
        <v>323</v>
      </c>
      <c r="D867" s="205" t="s">
        <v>1103</v>
      </c>
      <c r="E867" s="206" t="s">
        <v>56</v>
      </c>
      <c r="F867" s="206"/>
      <c r="G867" s="207" t="s">
        <v>33</v>
      </c>
      <c r="H867" s="208">
        <v>0.95199999999999996</v>
      </c>
      <c r="I867" s="209">
        <v>13.32</v>
      </c>
      <c r="J867" s="209">
        <v>12.68</v>
      </c>
    </row>
    <row r="868" spans="1:10" ht="24" customHeight="1">
      <c r="A868" s="207" t="s">
        <v>36</v>
      </c>
      <c r="B868" s="207" t="s">
        <v>1132</v>
      </c>
      <c r="C868" s="207" t="s">
        <v>323</v>
      </c>
      <c r="D868" s="205" t="s">
        <v>1133</v>
      </c>
      <c r="E868" s="206" t="s">
        <v>56</v>
      </c>
      <c r="F868" s="206"/>
      <c r="G868" s="207" t="s">
        <v>33</v>
      </c>
      <c r="H868" s="208">
        <v>0.95199999999999996</v>
      </c>
      <c r="I868" s="209">
        <v>10.81</v>
      </c>
      <c r="J868" s="209">
        <v>10.29</v>
      </c>
    </row>
    <row r="869" spans="1:10">
      <c r="A869" s="217"/>
      <c r="B869" s="217"/>
      <c r="C869" s="217"/>
      <c r="D869" s="210"/>
      <c r="E869" s="210" t="s">
        <v>41</v>
      </c>
      <c r="F869" s="211">
        <v>22.97</v>
      </c>
      <c r="G869" s="210" t="s">
        <v>42</v>
      </c>
      <c r="H869" s="211">
        <v>0</v>
      </c>
      <c r="I869" s="210" t="s">
        <v>43</v>
      </c>
      <c r="J869" s="211">
        <v>22.97</v>
      </c>
    </row>
    <row r="870" spans="1:10">
      <c r="A870" s="217"/>
      <c r="B870" s="217"/>
      <c r="C870" s="217"/>
      <c r="D870" s="210"/>
      <c r="E870" s="210" t="s">
        <v>44</v>
      </c>
      <c r="F870" s="211">
        <v>14.89</v>
      </c>
      <c r="G870" s="210"/>
      <c r="H870" s="212" t="s">
        <v>45</v>
      </c>
      <c r="I870" s="212"/>
      <c r="J870" s="211">
        <v>89.92</v>
      </c>
    </row>
    <row r="871" spans="1:10" ht="50.1" customHeight="1" thickBot="1">
      <c r="A871" s="229"/>
      <c r="B871" s="229"/>
      <c r="C871" s="229"/>
      <c r="D871" s="213"/>
      <c r="E871" s="213"/>
      <c r="F871" s="213"/>
      <c r="G871" s="213" t="s">
        <v>46</v>
      </c>
      <c r="H871" s="214">
        <v>9</v>
      </c>
      <c r="I871" s="213" t="s">
        <v>47</v>
      </c>
      <c r="J871" s="215">
        <v>809.28</v>
      </c>
    </row>
    <row r="872" spans="1:10" ht="0.95" customHeight="1" thickTop="1">
      <c r="A872" s="231"/>
      <c r="B872" s="231"/>
      <c r="C872" s="231"/>
      <c r="D872" s="216"/>
      <c r="E872" s="216"/>
      <c r="F872" s="216"/>
      <c r="G872" s="216"/>
      <c r="H872" s="216"/>
      <c r="I872" s="216"/>
      <c r="J872" s="216"/>
    </row>
    <row r="873" spans="1:10" ht="24" customHeight="1">
      <c r="A873" s="230" t="s">
        <v>1138</v>
      </c>
      <c r="B873" s="230"/>
      <c r="C873" s="230"/>
      <c r="D873" s="187" t="s">
        <v>228</v>
      </c>
      <c r="E873" s="187"/>
      <c r="F873" s="188"/>
      <c r="G873" s="188"/>
      <c r="H873" s="189"/>
      <c r="I873" s="187"/>
      <c r="J873" s="190">
        <v>16164.29</v>
      </c>
    </row>
    <row r="874" spans="1:10" ht="24" customHeight="1">
      <c r="A874" s="230" t="s">
        <v>1139</v>
      </c>
      <c r="B874" s="230"/>
      <c r="C874" s="230"/>
      <c r="D874" s="187" t="s">
        <v>424</v>
      </c>
      <c r="E874" s="187"/>
      <c r="F874" s="188"/>
      <c r="G874" s="188"/>
      <c r="H874" s="189"/>
      <c r="I874" s="187"/>
      <c r="J874" s="190">
        <v>6199.13</v>
      </c>
    </row>
    <row r="875" spans="1:10" ht="18" customHeight="1">
      <c r="A875" s="194" t="s">
        <v>1140</v>
      </c>
      <c r="B875" s="194" t="s">
        <v>4</v>
      </c>
      <c r="C875" s="194" t="s">
        <v>5</v>
      </c>
      <c r="D875" s="191" t="s">
        <v>6</v>
      </c>
      <c r="E875" s="193" t="s">
        <v>27</v>
      </c>
      <c r="F875" s="193"/>
      <c r="G875" s="194" t="s">
        <v>7</v>
      </c>
      <c r="H875" s="192" t="s">
        <v>8</v>
      </c>
      <c r="I875" s="192" t="s">
        <v>9</v>
      </c>
      <c r="J875" s="192" t="s">
        <v>28</v>
      </c>
    </row>
    <row r="876" spans="1:10" ht="39" customHeight="1">
      <c r="A876" s="197" t="s">
        <v>29</v>
      </c>
      <c r="B876" s="197" t="s">
        <v>1141</v>
      </c>
      <c r="C876" s="197" t="s">
        <v>12</v>
      </c>
      <c r="D876" s="195" t="s">
        <v>426</v>
      </c>
      <c r="E876" s="196" t="s">
        <v>504</v>
      </c>
      <c r="F876" s="196"/>
      <c r="G876" s="197" t="s">
        <v>25</v>
      </c>
      <c r="H876" s="198">
        <v>1</v>
      </c>
      <c r="I876" s="199">
        <v>138.41</v>
      </c>
      <c r="J876" s="199">
        <v>138.41</v>
      </c>
    </row>
    <row r="877" spans="1:10" ht="26.1" customHeight="1">
      <c r="A877" s="202" t="s">
        <v>30</v>
      </c>
      <c r="B877" s="202" t="s">
        <v>1142</v>
      </c>
      <c r="C877" s="202" t="s">
        <v>12</v>
      </c>
      <c r="D877" s="200" t="s">
        <v>1143</v>
      </c>
      <c r="E877" s="201" t="s">
        <v>492</v>
      </c>
      <c r="F877" s="201"/>
      <c r="G877" s="202" t="s">
        <v>33</v>
      </c>
      <c r="H877" s="203">
        <v>0.31309999999999999</v>
      </c>
      <c r="I877" s="204">
        <v>15.35</v>
      </c>
      <c r="J877" s="204">
        <v>4.8</v>
      </c>
    </row>
    <row r="878" spans="1:10" ht="26.1" customHeight="1">
      <c r="A878" s="202" t="s">
        <v>30</v>
      </c>
      <c r="B878" s="202" t="s">
        <v>1144</v>
      </c>
      <c r="C878" s="202" t="s">
        <v>12</v>
      </c>
      <c r="D878" s="200" t="s">
        <v>1145</v>
      </c>
      <c r="E878" s="201" t="s">
        <v>492</v>
      </c>
      <c r="F878" s="201"/>
      <c r="G878" s="202" t="s">
        <v>33</v>
      </c>
      <c r="H878" s="203">
        <v>0.31309999999999999</v>
      </c>
      <c r="I878" s="204">
        <v>18.72</v>
      </c>
      <c r="J878" s="204">
        <v>5.86</v>
      </c>
    </row>
    <row r="879" spans="1:10" ht="24" customHeight="1">
      <c r="A879" s="207" t="s">
        <v>36</v>
      </c>
      <c r="B879" s="207" t="s">
        <v>1146</v>
      </c>
      <c r="C879" s="207" t="s">
        <v>12</v>
      </c>
      <c r="D879" s="205" t="s">
        <v>1147</v>
      </c>
      <c r="E879" s="206" t="s">
        <v>37</v>
      </c>
      <c r="F879" s="206"/>
      <c r="G879" s="207" t="s">
        <v>25</v>
      </c>
      <c r="H879" s="208">
        <v>1.6799999999999999E-2</v>
      </c>
      <c r="I879" s="209">
        <v>5.82</v>
      </c>
      <c r="J879" s="209">
        <v>0.09</v>
      </c>
    </row>
    <row r="880" spans="1:10" ht="26.1" customHeight="1">
      <c r="A880" s="207" t="s">
        <v>36</v>
      </c>
      <c r="B880" s="207" t="s">
        <v>1148</v>
      </c>
      <c r="C880" s="207" t="s">
        <v>12</v>
      </c>
      <c r="D880" s="205" t="s">
        <v>1149</v>
      </c>
      <c r="E880" s="206" t="s">
        <v>37</v>
      </c>
      <c r="F880" s="206"/>
      <c r="G880" s="207" t="s">
        <v>25</v>
      </c>
      <c r="H880" s="208">
        <v>1</v>
      </c>
      <c r="I880" s="209">
        <v>127.66</v>
      </c>
      <c r="J880" s="209">
        <v>127.66</v>
      </c>
    </row>
    <row r="881" spans="1:10">
      <c r="A881" s="217"/>
      <c r="B881" s="217"/>
      <c r="C881" s="217"/>
      <c r="D881" s="210"/>
      <c r="E881" s="210" t="s">
        <v>41</v>
      </c>
      <c r="F881" s="211">
        <v>8.42</v>
      </c>
      <c r="G881" s="210" t="s">
        <v>42</v>
      </c>
      <c r="H881" s="211">
        <v>0</v>
      </c>
      <c r="I881" s="210" t="s">
        <v>43</v>
      </c>
      <c r="J881" s="211">
        <v>8.42</v>
      </c>
    </row>
    <row r="882" spans="1:10">
      <c r="A882" s="217"/>
      <c r="B882" s="217"/>
      <c r="C882" s="217"/>
      <c r="D882" s="210"/>
      <c r="E882" s="210" t="s">
        <v>44</v>
      </c>
      <c r="F882" s="211">
        <v>27.47</v>
      </c>
      <c r="G882" s="210"/>
      <c r="H882" s="212" t="s">
        <v>45</v>
      </c>
      <c r="I882" s="212"/>
      <c r="J882" s="211">
        <v>165.88</v>
      </c>
    </row>
    <row r="883" spans="1:10" ht="50.1" customHeight="1" thickBot="1">
      <c r="A883" s="229"/>
      <c r="B883" s="229"/>
      <c r="C883" s="229"/>
      <c r="D883" s="213"/>
      <c r="E883" s="213"/>
      <c r="F883" s="213"/>
      <c r="G883" s="213" t="s">
        <v>46</v>
      </c>
      <c r="H883" s="214">
        <v>4</v>
      </c>
      <c r="I883" s="213" t="s">
        <v>47</v>
      </c>
      <c r="J883" s="215">
        <v>663.52</v>
      </c>
    </row>
    <row r="884" spans="1:10" ht="0.95" customHeight="1" thickTop="1">
      <c r="A884" s="231"/>
      <c r="B884" s="231"/>
      <c r="C884" s="231"/>
      <c r="D884" s="216"/>
      <c r="E884" s="216"/>
      <c r="F884" s="216"/>
      <c r="G884" s="216"/>
      <c r="H884" s="216"/>
      <c r="I884" s="216"/>
      <c r="J884" s="216"/>
    </row>
    <row r="885" spans="1:10" ht="18" customHeight="1">
      <c r="A885" s="194" t="s">
        <v>1150</v>
      </c>
      <c r="B885" s="194" t="s">
        <v>4</v>
      </c>
      <c r="C885" s="194" t="s">
        <v>5</v>
      </c>
      <c r="D885" s="191" t="s">
        <v>6</v>
      </c>
      <c r="E885" s="193" t="s">
        <v>27</v>
      </c>
      <c r="F885" s="193"/>
      <c r="G885" s="194" t="s">
        <v>7</v>
      </c>
      <c r="H885" s="192" t="s">
        <v>8</v>
      </c>
      <c r="I885" s="192" t="s">
        <v>9</v>
      </c>
      <c r="J885" s="192" t="s">
        <v>28</v>
      </c>
    </row>
    <row r="886" spans="1:10" ht="26.1" customHeight="1">
      <c r="A886" s="197" t="s">
        <v>29</v>
      </c>
      <c r="B886" s="197" t="s">
        <v>1151</v>
      </c>
      <c r="C886" s="197" t="s">
        <v>12</v>
      </c>
      <c r="D886" s="195" t="s">
        <v>1152</v>
      </c>
      <c r="E886" s="196" t="s">
        <v>504</v>
      </c>
      <c r="F886" s="196"/>
      <c r="G886" s="197" t="s">
        <v>25</v>
      </c>
      <c r="H886" s="198">
        <v>1</v>
      </c>
      <c r="I886" s="199">
        <v>53.64</v>
      </c>
      <c r="J886" s="199">
        <v>53.64</v>
      </c>
    </row>
    <row r="887" spans="1:10" ht="26.1" customHeight="1">
      <c r="A887" s="202" t="s">
        <v>30</v>
      </c>
      <c r="B887" s="202" t="s">
        <v>1142</v>
      </c>
      <c r="C887" s="202" t="s">
        <v>12</v>
      </c>
      <c r="D887" s="200" t="s">
        <v>1143</v>
      </c>
      <c r="E887" s="201" t="s">
        <v>492</v>
      </c>
      <c r="F887" s="201"/>
      <c r="G887" s="202" t="s">
        <v>33</v>
      </c>
      <c r="H887" s="203">
        <v>0.14849999999999999</v>
      </c>
      <c r="I887" s="204">
        <v>15.35</v>
      </c>
      <c r="J887" s="204">
        <v>2.27</v>
      </c>
    </row>
    <row r="888" spans="1:10" ht="26.1" customHeight="1">
      <c r="A888" s="202" t="s">
        <v>30</v>
      </c>
      <c r="B888" s="202" t="s">
        <v>1144</v>
      </c>
      <c r="C888" s="202" t="s">
        <v>12</v>
      </c>
      <c r="D888" s="200" t="s">
        <v>1145</v>
      </c>
      <c r="E888" s="201" t="s">
        <v>492</v>
      </c>
      <c r="F888" s="201"/>
      <c r="G888" s="202" t="s">
        <v>33</v>
      </c>
      <c r="H888" s="203">
        <v>0.14849999999999999</v>
      </c>
      <c r="I888" s="204">
        <v>18.72</v>
      </c>
      <c r="J888" s="204">
        <v>2.77</v>
      </c>
    </row>
    <row r="889" spans="1:10" ht="24" customHeight="1">
      <c r="A889" s="207" t="s">
        <v>36</v>
      </c>
      <c r="B889" s="207" t="s">
        <v>1146</v>
      </c>
      <c r="C889" s="207" t="s">
        <v>12</v>
      </c>
      <c r="D889" s="205" t="s">
        <v>1147</v>
      </c>
      <c r="E889" s="206" t="s">
        <v>37</v>
      </c>
      <c r="F889" s="206"/>
      <c r="G889" s="207" t="s">
        <v>25</v>
      </c>
      <c r="H889" s="208">
        <v>1.32E-2</v>
      </c>
      <c r="I889" s="209">
        <v>5.82</v>
      </c>
      <c r="J889" s="209">
        <v>7.0000000000000007E-2</v>
      </c>
    </row>
    <row r="890" spans="1:10" ht="26.1" customHeight="1">
      <c r="A890" s="207" t="s">
        <v>36</v>
      </c>
      <c r="B890" s="207" t="s">
        <v>1153</v>
      </c>
      <c r="C890" s="207" t="s">
        <v>12</v>
      </c>
      <c r="D890" s="205" t="s">
        <v>1154</v>
      </c>
      <c r="E890" s="206" t="s">
        <v>37</v>
      </c>
      <c r="F890" s="206"/>
      <c r="G890" s="207" t="s">
        <v>25</v>
      </c>
      <c r="H890" s="208">
        <v>1</v>
      </c>
      <c r="I890" s="209">
        <v>48.53</v>
      </c>
      <c r="J890" s="209">
        <v>48.53</v>
      </c>
    </row>
    <row r="891" spans="1:10">
      <c r="A891" s="217"/>
      <c r="B891" s="217"/>
      <c r="C891" s="217"/>
      <c r="D891" s="210"/>
      <c r="E891" s="210" t="s">
        <v>41</v>
      </c>
      <c r="F891" s="211">
        <v>3.98</v>
      </c>
      <c r="G891" s="210" t="s">
        <v>42</v>
      </c>
      <c r="H891" s="211">
        <v>0</v>
      </c>
      <c r="I891" s="210" t="s">
        <v>43</v>
      </c>
      <c r="J891" s="211">
        <v>3.98</v>
      </c>
    </row>
    <row r="892" spans="1:10">
      <c r="A892" s="217"/>
      <c r="B892" s="217"/>
      <c r="C892" s="217"/>
      <c r="D892" s="210"/>
      <c r="E892" s="210" t="s">
        <v>44</v>
      </c>
      <c r="F892" s="211">
        <v>10.64</v>
      </c>
      <c r="G892" s="210"/>
      <c r="H892" s="212" t="s">
        <v>45</v>
      </c>
      <c r="I892" s="212"/>
      <c r="J892" s="211">
        <v>64.28</v>
      </c>
    </row>
    <row r="893" spans="1:10" ht="50.1" customHeight="1" thickBot="1">
      <c r="A893" s="229"/>
      <c r="B893" s="229"/>
      <c r="C893" s="229"/>
      <c r="D893" s="213"/>
      <c r="E893" s="213"/>
      <c r="F893" s="213"/>
      <c r="G893" s="213" t="s">
        <v>46</v>
      </c>
      <c r="H893" s="214">
        <v>2</v>
      </c>
      <c r="I893" s="213" t="s">
        <v>47</v>
      </c>
      <c r="J893" s="215">
        <v>128.56</v>
      </c>
    </row>
    <row r="894" spans="1:10" ht="0.95" customHeight="1" thickTop="1">
      <c r="A894" s="231"/>
      <c r="B894" s="231"/>
      <c r="C894" s="231"/>
      <c r="D894" s="216"/>
      <c r="E894" s="216"/>
      <c r="F894" s="216"/>
      <c r="G894" s="216"/>
      <c r="H894" s="216"/>
      <c r="I894" s="216"/>
      <c r="J894" s="216"/>
    </row>
    <row r="895" spans="1:10" ht="18" customHeight="1">
      <c r="A895" s="194" t="s">
        <v>1155</v>
      </c>
      <c r="B895" s="194" t="s">
        <v>4</v>
      </c>
      <c r="C895" s="194" t="s">
        <v>5</v>
      </c>
      <c r="D895" s="191" t="s">
        <v>6</v>
      </c>
      <c r="E895" s="193" t="s">
        <v>27</v>
      </c>
      <c r="F895" s="193"/>
      <c r="G895" s="194" t="s">
        <v>7</v>
      </c>
      <c r="H895" s="192" t="s">
        <v>8</v>
      </c>
      <c r="I895" s="192" t="s">
        <v>9</v>
      </c>
      <c r="J895" s="192" t="s">
        <v>28</v>
      </c>
    </row>
    <row r="896" spans="1:10" ht="51.95" customHeight="1">
      <c r="A896" s="197" t="s">
        <v>29</v>
      </c>
      <c r="B896" s="197" t="s">
        <v>1156</v>
      </c>
      <c r="C896" s="197" t="s">
        <v>12</v>
      </c>
      <c r="D896" s="195" t="s">
        <v>430</v>
      </c>
      <c r="E896" s="196" t="s">
        <v>504</v>
      </c>
      <c r="F896" s="196"/>
      <c r="G896" s="197" t="s">
        <v>25</v>
      </c>
      <c r="H896" s="198">
        <v>1</v>
      </c>
      <c r="I896" s="199">
        <v>17.739999999999998</v>
      </c>
      <c r="J896" s="199">
        <v>17.739999999999998</v>
      </c>
    </row>
    <row r="897" spans="1:10" ht="26.1" customHeight="1">
      <c r="A897" s="202" t="s">
        <v>30</v>
      </c>
      <c r="B897" s="202" t="s">
        <v>1142</v>
      </c>
      <c r="C897" s="202" t="s">
        <v>12</v>
      </c>
      <c r="D897" s="200" t="s">
        <v>1143</v>
      </c>
      <c r="E897" s="201" t="s">
        <v>492</v>
      </c>
      <c r="F897" s="201"/>
      <c r="G897" s="202" t="s">
        <v>33</v>
      </c>
      <c r="H897" s="203">
        <v>0.23100000000000001</v>
      </c>
      <c r="I897" s="204">
        <v>15.35</v>
      </c>
      <c r="J897" s="204">
        <v>3.54</v>
      </c>
    </row>
    <row r="898" spans="1:10" ht="26.1" customHeight="1">
      <c r="A898" s="202" t="s">
        <v>30</v>
      </c>
      <c r="B898" s="202" t="s">
        <v>1144</v>
      </c>
      <c r="C898" s="202" t="s">
        <v>12</v>
      </c>
      <c r="D898" s="200" t="s">
        <v>1145</v>
      </c>
      <c r="E898" s="201" t="s">
        <v>492</v>
      </c>
      <c r="F898" s="201"/>
      <c r="G898" s="202" t="s">
        <v>33</v>
      </c>
      <c r="H898" s="203">
        <v>0.23100000000000001</v>
      </c>
      <c r="I898" s="204">
        <v>18.72</v>
      </c>
      <c r="J898" s="204">
        <v>4.32</v>
      </c>
    </row>
    <row r="899" spans="1:10" ht="26.1" customHeight="1">
      <c r="A899" s="207" t="s">
        <v>36</v>
      </c>
      <c r="B899" s="207" t="s">
        <v>1157</v>
      </c>
      <c r="C899" s="207" t="s">
        <v>12</v>
      </c>
      <c r="D899" s="205" t="s">
        <v>1158</v>
      </c>
      <c r="E899" s="206" t="s">
        <v>37</v>
      </c>
      <c r="F899" s="206"/>
      <c r="G899" s="207" t="s">
        <v>25</v>
      </c>
      <c r="H899" s="208">
        <v>1</v>
      </c>
      <c r="I899" s="209">
        <v>8.73</v>
      </c>
      <c r="J899" s="209">
        <v>8.73</v>
      </c>
    </row>
    <row r="900" spans="1:10" ht="24" customHeight="1">
      <c r="A900" s="207" t="s">
        <v>36</v>
      </c>
      <c r="B900" s="207" t="s">
        <v>1159</v>
      </c>
      <c r="C900" s="207" t="s">
        <v>12</v>
      </c>
      <c r="D900" s="205" t="s">
        <v>1160</v>
      </c>
      <c r="E900" s="206" t="s">
        <v>37</v>
      </c>
      <c r="F900" s="206"/>
      <c r="G900" s="207" t="s">
        <v>25</v>
      </c>
      <c r="H900" s="208">
        <v>4.5999999999999999E-2</v>
      </c>
      <c r="I900" s="209">
        <v>13.39</v>
      </c>
      <c r="J900" s="209">
        <v>0.61</v>
      </c>
    </row>
    <row r="901" spans="1:10" ht="26.1" customHeight="1">
      <c r="A901" s="207" t="s">
        <v>36</v>
      </c>
      <c r="B901" s="207" t="s">
        <v>1161</v>
      </c>
      <c r="C901" s="207" t="s">
        <v>12</v>
      </c>
      <c r="D901" s="205" t="s">
        <v>1162</v>
      </c>
      <c r="E901" s="206" t="s">
        <v>37</v>
      </c>
      <c r="F901" s="206"/>
      <c r="G901" s="207" t="s">
        <v>25</v>
      </c>
      <c r="H901" s="208">
        <v>1.0999999999999999E-2</v>
      </c>
      <c r="I901" s="209">
        <v>46.48</v>
      </c>
      <c r="J901" s="209">
        <v>0.51</v>
      </c>
    </row>
    <row r="902" spans="1:10" ht="24" customHeight="1">
      <c r="A902" s="207" t="s">
        <v>36</v>
      </c>
      <c r="B902" s="207" t="s">
        <v>1163</v>
      </c>
      <c r="C902" s="207" t="s">
        <v>12</v>
      </c>
      <c r="D902" s="205" t="s">
        <v>1164</v>
      </c>
      <c r="E902" s="206" t="s">
        <v>37</v>
      </c>
      <c r="F902" s="206"/>
      <c r="G902" s="207" t="s">
        <v>25</v>
      </c>
      <c r="H902" s="208">
        <v>2.3E-2</v>
      </c>
      <c r="I902" s="209">
        <v>1.52</v>
      </c>
      <c r="J902" s="209">
        <v>0.03</v>
      </c>
    </row>
    <row r="903" spans="1:10">
      <c r="A903" s="217"/>
      <c r="B903" s="217"/>
      <c r="C903" s="217"/>
      <c r="D903" s="210"/>
      <c r="E903" s="210" t="s">
        <v>41</v>
      </c>
      <c r="F903" s="211">
        <v>6.2</v>
      </c>
      <c r="G903" s="210" t="s">
        <v>42</v>
      </c>
      <c r="H903" s="211">
        <v>0</v>
      </c>
      <c r="I903" s="210" t="s">
        <v>43</v>
      </c>
      <c r="J903" s="211">
        <v>6.2</v>
      </c>
    </row>
    <row r="904" spans="1:10">
      <c r="A904" s="217"/>
      <c r="B904" s="217"/>
      <c r="C904" s="217"/>
      <c r="D904" s="210"/>
      <c r="E904" s="210" t="s">
        <v>44</v>
      </c>
      <c r="F904" s="211">
        <v>3.52</v>
      </c>
      <c r="G904" s="210"/>
      <c r="H904" s="212" t="s">
        <v>45</v>
      </c>
      <c r="I904" s="212"/>
      <c r="J904" s="211">
        <v>21.26</v>
      </c>
    </row>
    <row r="905" spans="1:10" ht="50.1" customHeight="1" thickBot="1">
      <c r="A905" s="229"/>
      <c r="B905" s="229"/>
      <c r="C905" s="229"/>
      <c r="D905" s="213"/>
      <c r="E905" s="213"/>
      <c r="F905" s="213"/>
      <c r="G905" s="213" t="s">
        <v>46</v>
      </c>
      <c r="H905" s="214">
        <v>2</v>
      </c>
      <c r="I905" s="213" t="s">
        <v>47</v>
      </c>
      <c r="J905" s="215">
        <v>42.52</v>
      </c>
    </row>
    <row r="906" spans="1:10" ht="0.95" customHeight="1" thickTop="1">
      <c r="A906" s="231"/>
      <c r="B906" s="231"/>
      <c r="C906" s="231"/>
      <c r="D906" s="216"/>
      <c r="E906" s="216"/>
      <c r="F906" s="216"/>
      <c r="G906" s="216"/>
      <c r="H906" s="216"/>
      <c r="I906" s="216"/>
      <c r="J906" s="216"/>
    </row>
    <row r="907" spans="1:10" ht="18" customHeight="1">
      <c r="A907" s="194" t="s">
        <v>1165</v>
      </c>
      <c r="B907" s="194" t="s">
        <v>4</v>
      </c>
      <c r="C907" s="194" t="s">
        <v>5</v>
      </c>
      <c r="D907" s="191" t="s">
        <v>6</v>
      </c>
      <c r="E907" s="193" t="s">
        <v>27</v>
      </c>
      <c r="F907" s="193"/>
      <c r="G907" s="194" t="s">
        <v>7</v>
      </c>
      <c r="H907" s="192" t="s">
        <v>8</v>
      </c>
      <c r="I907" s="192" t="s">
        <v>9</v>
      </c>
      <c r="J907" s="192" t="s">
        <v>28</v>
      </c>
    </row>
    <row r="908" spans="1:10" ht="39" customHeight="1">
      <c r="A908" s="197" t="s">
        <v>29</v>
      </c>
      <c r="B908" s="197" t="s">
        <v>1166</v>
      </c>
      <c r="C908" s="197" t="s">
        <v>12</v>
      </c>
      <c r="D908" s="195" t="s">
        <v>1167</v>
      </c>
      <c r="E908" s="196" t="s">
        <v>504</v>
      </c>
      <c r="F908" s="196"/>
      <c r="G908" s="197" t="s">
        <v>25</v>
      </c>
      <c r="H908" s="198">
        <v>1</v>
      </c>
      <c r="I908" s="199">
        <v>2852.96</v>
      </c>
      <c r="J908" s="199">
        <v>2852.96</v>
      </c>
    </row>
    <row r="909" spans="1:10" ht="26.1" customHeight="1">
      <c r="A909" s="202" t="s">
        <v>30</v>
      </c>
      <c r="B909" s="202" t="s">
        <v>1142</v>
      </c>
      <c r="C909" s="202" t="s">
        <v>12</v>
      </c>
      <c r="D909" s="200" t="s">
        <v>1143</v>
      </c>
      <c r="E909" s="201" t="s">
        <v>492</v>
      </c>
      <c r="F909" s="201"/>
      <c r="G909" s="202" t="s">
        <v>33</v>
      </c>
      <c r="H909" s="203">
        <v>1.4821</v>
      </c>
      <c r="I909" s="204">
        <v>15.35</v>
      </c>
      <c r="J909" s="204">
        <v>22.75</v>
      </c>
    </row>
    <row r="910" spans="1:10" ht="26.1" customHeight="1">
      <c r="A910" s="202" t="s">
        <v>30</v>
      </c>
      <c r="B910" s="202" t="s">
        <v>1144</v>
      </c>
      <c r="C910" s="202" t="s">
        <v>12</v>
      </c>
      <c r="D910" s="200" t="s">
        <v>1145</v>
      </c>
      <c r="E910" s="201" t="s">
        <v>492</v>
      </c>
      <c r="F910" s="201"/>
      <c r="G910" s="202" t="s">
        <v>33</v>
      </c>
      <c r="H910" s="203">
        <v>1.4821</v>
      </c>
      <c r="I910" s="204">
        <v>18.72</v>
      </c>
      <c r="J910" s="204">
        <v>27.74</v>
      </c>
    </row>
    <row r="911" spans="1:10" ht="39" customHeight="1">
      <c r="A911" s="202" t="s">
        <v>30</v>
      </c>
      <c r="B911" s="202" t="s">
        <v>1168</v>
      </c>
      <c r="C911" s="202" t="s">
        <v>12</v>
      </c>
      <c r="D911" s="200" t="s">
        <v>1169</v>
      </c>
      <c r="E911" s="201" t="s">
        <v>556</v>
      </c>
      <c r="F911" s="201"/>
      <c r="G911" s="202" t="s">
        <v>48</v>
      </c>
      <c r="H911" s="203">
        <v>0.26340000000000002</v>
      </c>
      <c r="I911" s="204">
        <v>267.14999999999998</v>
      </c>
      <c r="J911" s="204">
        <v>70.36</v>
      </c>
    </row>
    <row r="912" spans="1:10" ht="39" customHeight="1">
      <c r="A912" s="202" t="s">
        <v>30</v>
      </c>
      <c r="B912" s="202" t="s">
        <v>1170</v>
      </c>
      <c r="C912" s="202" t="s">
        <v>12</v>
      </c>
      <c r="D912" s="200" t="s">
        <v>1171</v>
      </c>
      <c r="E912" s="201" t="s">
        <v>556</v>
      </c>
      <c r="F912" s="201"/>
      <c r="G912" s="202" t="s">
        <v>49</v>
      </c>
      <c r="H912" s="203">
        <v>2.3611</v>
      </c>
      <c r="I912" s="204">
        <v>136.71</v>
      </c>
      <c r="J912" s="204">
        <v>322.77999999999997</v>
      </c>
    </row>
    <row r="913" spans="1:10" ht="26.1" customHeight="1">
      <c r="A913" s="207" t="s">
        <v>36</v>
      </c>
      <c r="B913" s="207" t="s">
        <v>1172</v>
      </c>
      <c r="C913" s="207" t="s">
        <v>12</v>
      </c>
      <c r="D913" s="205" t="s">
        <v>1173</v>
      </c>
      <c r="E913" s="206" t="s">
        <v>37</v>
      </c>
      <c r="F913" s="206"/>
      <c r="G913" s="207" t="s">
        <v>25</v>
      </c>
      <c r="H913" s="208">
        <v>1</v>
      </c>
      <c r="I913" s="209">
        <v>2409.33</v>
      </c>
      <c r="J913" s="209">
        <v>2409.33</v>
      </c>
    </row>
    <row r="914" spans="1:10">
      <c r="A914" s="217"/>
      <c r="B914" s="217"/>
      <c r="C914" s="217"/>
      <c r="D914" s="210"/>
      <c r="E914" s="210" t="s">
        <v>41</v>
      </c>
      <c r="F914" s="211">
        <v>90.33</v>
      </c>
      <c r="G914" s="210" t="s">
        <v>42</v>
      </c>
      <c r="H914" s="211">
        <v>0</v>
      </c>
      <c r="I914" s="210" t="s">
        <v>43</v>
      </c>
      <c r="J914" s="211">
        <v>90.33</v>
      </c>
    </row>
    <row r="915" spans="1:10">
      <c r="A915" s="217"/>
      <c r="B915" s="217"/>
      <c r="C915" s="217"/>
      <c r="D915" s="210"/>
      <c r="E915" s="210" t="s">
        <v>44</v>
      </c>
      <c r="F915" s="211">
        <v>566.30999999999995</v>
      </c>
      <c r="G915" s="210"/>
      <c r="H915" s="212" t="s">
        <v>45</v>
      </c>
      <c r="I915" s="212"/>
      <c r="J915" s="211">
        <v>3419.27</v>
      </c>
    </row>
    <row r="916" spans="1:10" ht="50.1" customHeight="1" thickBot="1">
      <c r="A916" s="229"/>
      <c r="B916" s="229"/>
      <c r="C916" s="229"/>
      <c r="D916" s="213"/>
      <c r="E916" s="213"/>
      <c r="F916" s="213"/>
      <c r="G916" s="213" t="s">
        <v>46</v>
      </c>
      <c r="H916" s="214">
        <v>1</v>
      </c>
      <c r="I916" s="213" t="s">
        <v>47</v>
      </c>
      <c r="J916" s="215">
        <v>3419.27</v>
      </c>
    </row>
    <row r="917" spans="1:10" ht="0.95" customHeight="1" thickTop="1">
      <c r="A917" s="231"/>
      <c r="B917" s="231"/>
      <c r="C917" s="231"/>
      <c r="D917" s="216"/>
      <c r="E917" s="216"/>
      <c r="F917" s="216"/>
      <c r="G917" s="216"/>
      <c r="H917" s="216"/>
      <c r="I917" s="216"/>
      <c r="J917" s="216"/>
    </row>
    <row r="918" spans="1:10" ht="18" customHeight="1">
      <c r="A918" s="194" t="s">
        <v>1174</v>
      </c>
      <c r="B918" s="194" t="s">
        <v>4</v>
      </c>
      <c r="C918" s="194" t="s">
        <v>5</v>
      </c>
      <c r="D918" s="191" t="s">
        <v>6</v>
      </c>
      <c r="E918" s="193" t="s">
        <v>27</v>
      </c>
      <c r="F918" s="193"/>
      <c r="G918" s="194" t="s">
        <v>7</v>
      </c>
      <c r="H918" s="192" t="s">
        <v>8</v>
      </c>
      <c r="I918" s="192" t="s">
        <v>9</v>
      </c>
      <c r="J918" s="192" t="s">
        <v>28</v>
      </c>
    </row>
    <row r="919" spans="1:10" ht="39" customHeight="1">
      <c r="A919" s="197" t="s">
        <v>29</v>
      </c>
      <c r="B919" s="197" t="s">
        <v>1175</v>
      </c>
      <c r="C919" s="197" t="s">
        <v>115</v>
      </c>
      <c r="D919" s="195" t="s">
        <v>435</v>
      </c>
      <c r="E919" s="196" t="s">
        <v>1176</v>
      </c>
      <c r="F919" s="196"/>
      <c r="G919" s="197" t="s">
        <v>25</v>
      </c>
      <c r="H919" s="198">
        <v>1</v>
      </c>
      <c r="I919" s="199">
        <v>1623.08</v>
      </c>
      <c r="J919" s="199">
        <v>1623.08</v>
      </c>
    </row>
    <row r="920" spans="1:10" ht="26.1" customHeight="1">
      <c r="A920" s="202" t="s">
        <v>30</v>
      </c>
      <c r="B920" s="202" t="s">
        <v>1144</v>
      </c>
      <c r="C920" s="202" t="s">
        <v>12</v>
      </c>
      <c r="D920" s="200" t="s">
        <v>1145</v>
      </c>
      <c r="E920" s="201" t="s">
        <v>492</v>
      </c>
      <c r="F920" s="201"/>
      <c r="G920" s="202" t="s">
        <v>33</v>
      </c>
      <c r="H920" s="203">
        <v>0.24729999999999999</v>
      </c>
      <c r="I920" s="204">
        <v>18.72</v>
      </c>
      <c r="J920" s="204">
        <v>4.62</v>
      </c>
    </row>
    <row r="921" spans="1:10" ht="26.1" customHeight="1">
      <c r="A921" s="202" t="s">
        <v>30</v>
      </c>
      <c r="B921" s="202" t="s">
        <v>1142</v>
      </c>
      <c r="C921" s="202" t="s">
        <v>12</v>
      </c>
      <c r="D921" s="200" t="s">
        <v>1143</v>
      </c>
      <c r="E921" s="201" t="s">
        <v>492</v>
      </c>
      <c r="F921" s="201"/>
      <c r="G921" s="202" t="s">
        <v>33</v>
      </c>
      <c r="H921" s="203">
        <v>0.24729999999999999</v>
      </c>
      <c r="I921" s="204">
        <v>15.35</v>
      </c>
      <c r="J921" s="204">
        <v>3.79</v>
      </c>
    </row>
    <row r="922" spans="1:10" ht="26.1" customHeight="1">
      <c r="A922" s="207" t="s">
        <v>36</v>
      </c>
      <c r="B922" s="207" t="s">
        <v>1177</v>
      </c>
      <c r="C922" s="207" t="s">
        <v>12</v>
      </c>
      <c r="D922" s="205" t="s">
        <v>1178</v>
      </c>
      <c r="E922" s="206" t="s">
        <v>37</v>
      </c>
      <c r="F922" s="206"/>
      <c r="G922" s="207" t="s">
        <v>25</v>
      </c>
      <c r="H922" s="208">
        <v>1</v>
      </c>
      <c r="I922" s="209">
        <v>1614.67</v>
      </c>
      <c r="J922" s="209">
        <v>1614.67</v>
      </c>
    </row>
    <row r="923" spans="1:10">
      <c r="A923" s="217"/>
      <c r="B923" s="217"/>
      <c r="C923" s="217"/>
      <c r="D923" s="210"/>
      <c r="E923" s="210" t="s">
        <v>41</v>
      </c>
      <c r="F923" s="211">
        <v>6.65</v>
      </c>
      <c r="G923" s="210" t="s">
        <v>42</v>
      </c>
      <c r="H923" s="211">
        <v>0</v>
      </c>
      <c r="I923" s="210" t="s">
        <v>43</v>
      </c>
      <c r="J923" s="211">
        <v>6.65</v>
      </c>
    </row>
    <row r="924" spans="1:10">
      <c r="A924" s="217"/>
      <c r="B924" s="217"/>
      <c r="C924" s="217"/>
      <c r="D924" s="210"/>
      <c r="E924" s="210" t="s">
        <v>44</v>
      </c>
      <c r="F924" s="211">
        <v>322.18</v>
      </c>
      <c r="G924" s="210"/>
      <c r="H924" s="212" t="s">
        <v>45</v>
      </c>
      <c r="I924" s="212"/>
      <c r="J924" s="211">
        <v>1945.26</v>
      </c>
    </row>
    <row r="925" spans="1:10" ht="50.1" customHeight="1" thickBot="1">
      <c r="A925" s="229"/>
      <c r="B925" s="229"/>
      <c r="C925" s="229"/>
      <c r="D925" s="213"/>
      <c r="E925" s="213"/>
      <c r="F925" s="213"/>
      <c r="G925" s="213" t="s">
        <v>46</v>
      </c>
      <c r="H925" s="214">
        <v>1</v>
      </c>
      <c r="I925" s="213" t="s">
        <v>47</v>
      </c>
      <c r="J925" s="215">
        <v>1945.26</v>
      </c>
    </row>
    <row r="926" spans="1:10" ht="0.95" customHeight="1" thickTop="1">
      <c r="A926" s="231"/>
      <c r="B926" s="231"/>
      <c r="C926" s="231"/>
      <c r="D926" s="216"/>
      <c r="E926" s="216"/>
      <c r="F926" s="216"/>
      <c r="G926" s="216"/>
      <c r="H926" s="216"/>
      <c r="I926" s="216"/>
      <c r="J926" s="216"/>
    </row>
    <row r="927" spans="1:10" ht="24" customHeight="1">
      <c r="A927" s="230" t="s">
        <v>1179</v>
      </c>
      <c r="B927" s="230"/>
      <c r="C927" s="230"/>
      <c r="D927" s="187" t="s">
        <v>438</v>
      </c>
      <c r="E927" s="187"/>
      <c r="F927" s="188"/>
      <c r="G927" s="188"/>
      <c r="H927" s="189"/>
      <c r="I927" s="187"/>
      <c r="J927" s="190">
        <v>9965.16</v>
      </c>
    </row>
    <row r="928" spans="1:10" ht="18" customHeight="1">
      <c r="A928" s="194" t="s">
        <v>1180</v>
      </c>
      <c r="B928" s="194" t="s">
        <v>4</v>
      </c>
      <c r="C928" s="194" t="s">
        <v>5</v>
      </c>
      <c r="D928" s="191" t="s">
        <v>6</v>
      </c>
      <c r="E928" s="193" t="s">
        <v>27</v>
      </c>
      <c r="F928" s="193"/>
      <c r="G928" s="194" t="s">
        <v>7</v>
      </c>
      <c r="H928" s="192" t="s">
        <v>8</v>
      </c>
      <c r="I928" s="192" t="s">
        <v>9</v>
      </c>
      <c r="J928" s="192" t="s">
        <v>28</v>
      </c>
    </row>
    <row r="929" spans="1:10" ht="26.1" customHeight="1">
      <c r="A929" s="197" t="s">
        <v>29</v>
      </c>
      <c r="B929" s="197" t="s">
        <v>1181</v>
      </c>
      <c r="C929" s="197" t="s">
        <v>12</v>
      </c>
      <c r="D929" s="195" t="s">
        <v>1182</v>
      </c>
      <c r="E929" s="196" t="s">
        <v>504</v>
      </c>
      <c r="F929" s="196"/>
      <c r="G929" s="197" t="s">
        <v>25</v>
      </c>
      <c r="H929" s="198">
        <v>1</v>
      </c>
      <c r="I929" s="199">
        <v>92.57</v>
      </c>
      <c r="J929" s="199">
        <v>92.57</v>
      </c>
    </row>
    <row r="930" spans="1:10" ht="26.1" customHeight="1">
      <c r="A930" s="202" t="s">
        <v>30</v>
      </c>
      <c r="B930" s="202" t="s">
        <v>1142</v>
      </c>
      <c r="C930" s="202" t="s">
        <v>12</v>
      </c>
      <c r="D930" s="200" t="s">
        <v>1143</v>
      </c>
      <c r="E930" s="201" t="s">
        <v>492</v>
      </c>
      <c r="F930" s="201"/>
      <c r="G930" s="202" t="s">
        <v>33</v>
      </c>
      <c r="H930" s="203">
        <v>0.26329999999999998</v>
      </c>
      <c r="I930" s="204">
        <v>15.35</v>
      </c>
      <c r="J930" s="204">
        <v>4.04</v>
      </c>
    </row>
    <row r="931" spans="1:10" ht="26.1" customHeight="1">
      <c r="A931" s="202" t="s">
        <v>30</v>
      </c>
      <c r="B931" s="202" t="s">
        <v>1144</v>
      </c>
      <c r="C931" s="202" t="s">
        <v>12</v>
      </c>
      <c r="D931" s="200" t="s">
        <v>1145</v>
      </c>
      <c r="E931" s="201" t="s">
        <v>492</v>
      </c>
      <c r="F931" s="201"/>
      <c r="G931" s="202" t="s">
        <v>33</v>
      </c>
      <c r="H931" s="203">
        <v>0.26329999999999998</v>
      </c>
      <c r="I931" s="204">
        <v>18.72</v>
      </c>
      <c r="J931" s="204">
        <v>4.92</v>
      </c>
    </row>
    <row r="932" spans="1:10" ht="24" customHeight="1">
      <c r="A932" s="207" t="s">
        <v>36</v>
      </c>
      <c r="B932" s="207" t="s">
        <v>1146</v>
      </c>
      <c r="C932" s="207" t="s">
        <v>12</v>
      </c>
      <c r="D932" s="205" t="s">
        <v>1147</v>
      </c>
      <c r="E932" s="206" t="s">
        <v>37</v>
      </c>
      <c r="F932" s="206"/>
      <c r="G932" s="207" t="s">
        <v>25</v>
      </c>
      <c r="H932" s="208">
        <v>1.9199999999999998E-2</v>
      </c>
      <c r="I932" s="209">
        <v>5.82</v>
      </c>
      <c r="J932" s="209">
        <v>0.11</v>
      </c>
    </row>
    <row r="933" spans="1:10" ht="26.1" customHeight="1">
      <c r="A933" s="207" t="s">
        <v>36</v>
      </c>
      <c r="B933" s="207" t="s">
        <v>1183</v>
      </c>
      <c r="C933" s="207" t="s">
        <v>12</v>
      </c>
      <c r="D933" s="205" t="s">
        <v>1184</v>
      </c>
      <c r="E933" s="206" t="s">
        <v>37</v>
      </c>
      <c r="F933" s="206"/>
      <c r="G933" s="207" t="s">
        <v>25</v>
      </c>
      <c r="H933" s="208">
        <v>1</v>
      </c>
      <c r="I933" s="209">
        <v>83.5</v>
      </c>
      <c r="J933" s="209">
        <v>83.5</v>
      </c>
    </row>
    <row r="934" spans="1:10">
      <c r="A934" s="217"/>
      <c r="B934" s="217"/>
      <c r="C934" s="217"/>
      <c r="D934" s="210"/>
      <c r="E934" s="210" t="s">
        <v>41</v>
      </c>
      <c r="F934" s="211">
        <v>7.07</v>
      </c>
      <c r="G934" s="210" t="s">
        <v>42</v>
      </c>
      <c r="H934" s="211">
        <v>0</v>
      </c>
      <c r="I934" s="210" t="s">
        <v>43</v>
      </c>
      <c r="J934" s="211">
        <v>7.07</v>
      </c>
    </row>
    <row r="935" spans="1:10">
      <c r="A935" s="217"/>
      <c r="B935" s="217"/>
      <c r="C935" s="217"/>
      <c r="D935" s="210"/>
      <c r="E935" s="210" t="s">
        <v>44</v>
      </c>
      <c r="F935" s="211">
        <v>18.37</v>
      </c>
      <c r="G935" s="210"/>
      <c r="H935" s="212" t="s">
        <v>45</v>
      </c>
      <c r="I935" s="212"/>
      <c r="J935" s="211">
        <v>110.94</v>
      </c>
    </row>
    <row r="936" spans="1:10" ht="50.1" customHeight="1" thickBot="1">
      <c r="A936" s="229"/>
      <c r="B936" s="229"/>
      <c r="C936" s="229"/>
      <c r="D936" s="213"/>
      <c r="E936" s="213"/>
      <c r="F936" s="213"/>
      <c r="G936" s="213" t="s">
        <v>46</v>
      </c>
      <c r="H936" s="214">
        <v>4</v>
      </c>
      <c r="I936" s="213" t="s">
        <v>47</v>
      </c>
      <c r="J936" s="215">
        <v>443.76</v>
      </c>
    </row>
    <row r="937" spans="1:10" ht="0.95" customHeight="1" thickTop="1">
      <c r="A937" s="231"/>
      <c r="B937" s="231"/>
      <c r="C937" s="231"/>
      <c r="D937" s="216"/>
      <c r="E937" s="216"/>
      <c r="F937" s="216"/>
      <c r="G937" s="216"/>
      <c r="H937" s="216"/>
      <c r="I937" s="216"/>
      <c r="J937" s="216"/>
    </row>
    <row r="938" spans="1:10" ht="18" customHeight="1">
      <c r="A938" s="194" t="s">
        <v>1185</v>
      </c>
      <c r="B938" s="194" t="s">
        <v>4</v>
      </c>
      <c r="C938" s="194" t="s">
        <v>5</v>
      </c>
      <c r="D938" s="191" t="s">
        <v>6</v>
      </c>
      <c r="E938" s="193" t="s">
        <v>27</v>
      </c>
      <c r="F938" s="193"/>
      <c r="G938" s="194" t="s">
        <v>7</v>
      </c>
      <c r="H938" s="192" t="s">
        <v>8</v>
      </c>
      <c r="I938" s="192" t="s">
        <v>9</v>
      </c>
      <c r="J938" s="192" t="s">
        <v>28</v>
      </c>
    </row>
    <row r="939" spans="1:10" ht="65.099999999999994" customHeight="1">
      <c r="A939" s="197" t="s">
        <v>29</v>
      </c>
      <c r="B939" s="197" t="s">
        <v>1186</v>
      </c>
      <c r="C939" s="197" t="s">
        <v>12</v>
      </c>
      <c r="D939" s="195" t="s">
        <v>442</v>
      </c>
      <c r="E939" s="196" t="s">
        <v>504</v>
      </c>
      <c r="F939" s="196"/>
      <c r="G939" s="197" t="s">
        <v>25</v>
      </c>
      <c r="H939" s="198">
        <v>1</v>
      </c>
      <c r="I939" s="199">
        <v>979.19</v>
      </c>
      <c r="J939" s="199">
        <v>979.19</v>
      </c>
    </row>
    <row r="940" spans="1:10" ht="39" customHeight="1">
      <c r="A940" s="202" t="s">
        <v>30</v>
      </c>
      <c r="B940" s="202" t="s">
        <v>1187</v>
      </c>
      <c r="C940" s="202" t="s">
        <v>12</v>
      </c>
      <c r="D940" s="200" t="s">
        <v>1188</v>
      </c>
      <c r="E940" s="201" t="s">
        <v>504</v>
      </c>
      <c r="F940" s="201"/>
      <c r="G940" s="202" t="s">
        <v>16</v>
      </c>
      <c r="H940" s="203">
        <v>12.053800000000001</v>
      </c>
      <c r="I940" s="204">
        <v>19.52</v>
      </c>
      <c r="J940" s="204">
        <v>235.29</v>
      </c>
    </row>
    <row r="941" spans="1:10" ht="39" customHeight="1">
      <c r="A941" s="202" t="s">
        <v>30</v>
      </c>
      <c r="B941" s="202" t="s">
        <v>1189</v>
      </c>
      <c r="C941" s="202" t="s">
        <v>12</v>
      </c>
      <c r="D941" s="200" t="s">
        <v>1190</v>
      </c>
      <c r="E941" s="201" t="s">
        <v>504</v>
      </c>
      <c r="F941" s="201"/>
      <c r="G941" s="202" t="s">
        <v>25</v>
      </c>
      <c r="H941" s="203">
        <v>9.25</v>
      </c>
      <c r="I941" s="204">
        <v>12.47</v>
      </c>
      <c r="J941" s="204">
        <v>115.34</v>
      </c>
    </row>
    <row r="942" spans="1:10" ht="39" customHeight="1">
      <c r="A942" s="202" t="s">
        <v>30</v>
      </c>
      <c r="B942" s="202" t="s">
        <v>1191</v>
      </c>
      <c r="C942" s="202" t="s">
        <v>12</v>
      </c>
      <c r="D942" s="200" t="s">
        <v>1192</v>
      </c>
      <c r="E942" s="201" t="s">
        <v>504</v>
      </c>
      <c r="F942" s="201"/>
      <c r="G942" s="202" t="s">
        <v>25</v>
      </c>
      <c r="H942" s="203">
        <v>1.5</v>
      </c>
      <c r="I942" s="204">
        <v>12.52</v>
      </c>
      <c r="J942" s="204">
        <v>18.78</v>
      </c>
    </row>
    <row r="943" spans="1:10" ht="39" customHeight="1">
      <c r="A943" s="202" t="s">
        <v>30</v>
      </c>
      <c r="B943" s="202" t="s">
        <v>1193</v>
      </c>
      <c r="C943" s="202" t="s">
        <v>12</v>
      </c>
      <c r="D943" s="200" t="s">
        <v>1194</v>
      </c>
      <c r="E943" s="201" t="s">
        <v>504</v>
      </c>
      <c r="F943" s="201"/>
      <c r="G943" s="202" t="s">
        <v>25</v>
      </c>
      <c r="H943" s="203">
        <v>0.25</v>
      </c>
      <c r="I943" s="204">
        <v>8.9600000000000009</v>
      </c>
      <c r="J943" s="204">
        <v>2.2400000000000002</v>
      </c>
    </row>
    <row r="944" spans="1:10" ht="51.95" customHeight="1">
      <c r="A944" s="202" t="s">
        <v>30</v>
      </c>
      <c r="B944" s="202" t="s">
        <v>1195</v>
      </c>
      <c r="C944" s="202" t="s">
        <v>12</v>
      </c>
      <c r="D944" s="200" t="s">
        <v>1196</v>
      </c>
      <c r="E944" s="201" t="s">
        <v>504</v>
      </c>
      <c r="F944" s="201"/>
      <c r="G944" s="202" t="s">
        <v>25</v>
      </c>
      <c r="H944" s="203">
        <v>0.25</v>
      </c>
      <c r="I944" s="204">
        <v>8.06</v>
      </c>
      <c r="J944" s="204">
        <v>2.0099999999999998</v>
      </c>
    </row>
    <row r="945" spans="1:10" ht="51.95" customHeight="1">
      <c r="A945" s="202" t="s">
        <v>30</v>
      </c>
      <c r="B945" s="202" t="s">
        <v>1197</v>
      </c>
      <c r="C945" s="202" t="s">
        <v>12</v>
      </c>
      <c r="D945" s="200" t="s">
        <v>1198</v>
      </c>
      <c r="E945" s="201" t="s">
        <v>504</v>
      </c>
      <c r="F945" s="201"/>
      <c r="G945" s="202" t="s">
        <v>25</v>
      </c>
      <c r="H945" s="203">
        <v>0.25</v>
      </c>
      <c r="I945" s="204">
        <v>10.130000000000001</v>
      </c>
      <c r="J945" s="204">
        <v>2.5299999999999998</v>
      </c>
    </row>
    <row r="946" spans="1:10" ht="39" customHeight="1">
      <c r="A946" s="202" t="s">
        <v>30</v>
      </c>
      <c r="B946" s="202" t="s">
        <v>1199</v>
      </c>
      <c r="C946" s="202" t="s">
        <v>12</v>
      </c>
      <c r="D946" s="200" t="s">
        <v>1200</v>
      </c>
      <c r="E946" s="201" t="s">
        <v>504</v>
      </c>
      <c r="F946" s="201"/>
      <c r="G946" s="202" t="s">
        <v>25</v>
      </c>
      <c r="H946" s="203">
        <v>1.5</v>
      </c>
      <c r="I946" s="204">
        <v>17.91</v>
      </c>
      <c r="J946" s="204">
        <v>26.86</v>
      </c>
    </row>
    <row r="947" spans="1:10" ht="39" customHeight="1">
      <c r="A947" s="202" t="s">
        <v>30</v>
      </c>
      <c r="B947" s="202" t="s">
        <v>1201</v>
      </c>
      <c r="C947" s="202" t="s">
        <v>12</v>
      </c>
      <c r="D947" s="200" t="s">
        <v>1202</v>
      </c>
      <c r="E947" s="201" t="s">
        <v>504</v>
      </c>
      <c r="F947" s="201"/>
      <c r="G947" s="202" t="s">
        <v>16</v>
      </c>
      <c r="H947" s="203">
        <v>2.9849999999999999</v>
      </c>
      <c r="I947" s="204">
        <v>14.37</v>
      </c>
      <c r="J947" s="204">
        <v>42.89</v>
      </c>
    </row>
    <row r="948" spans="1:10" ht="39" customHeight="1">
      <c r="A948" s="202" t="s">
        <v>30</v>
      </c>
      <c r="B948" s="202" t="s">
        <v>1203</v>
      </c>
      <c r="C948" s="202" t="s">
        <v>12</v>
      </c>
      <c r="D948" s="200" t="s">
        <v>1204</v>
      </c>
      <c r="E948" s="201" t="s">
        <v>504</v>
      </c>
      <c r="F948" s="201"/>
      <c r="G948" s="202" t="s">
        <v>16</v>
      </c>
      <c r="H948" s="203">
        <v>2.4849999999999999</v>
      </c>
      <c r="I948" s="204">
        <v>16.57</v>
      </c>
      <c r="J948" s="204">
        <v>41.17</v>
      </c>
    </row>
    <row r="949" spans="1:10" ht="39" customHeight="1">
      <c r="A949" s="202" t="s">
        <v>30</v>
      </c>
      <c r="B949" s="202" t="s">
        <v>1205</v>
      </c>
      <c r="C949" s="202" t="s">
        <v>12</v>
      </c>
      <c r="D949" s="200" t="s">
        <v>1206</v>
      </c>
      <c r="E949" s="201" t="s">
        <v>504</v>
      </c>
      <c r="F949" s="201"/>
      <c r="G949" s="202" t="s">
        <v>25</v>
      </c>
      <c r="H949" s="203">
        <v>5</v>
      </c>
      <c r="I949" s="204">
        <v>5.43</v>
      </c>
      <c r="J949" s="204">
        <v>27.15</v>
      </c>
    </row>
    <row r="950" spans="1:10" ht="39" customHeight="1">
      <c r="A950" s="202" t="s">
        <v>30</v>
      </c>
      <c r="B950" s="202" t="s">
        <v>1207</v>
      </c>
      <c r="C950" s="202" t="s">
        <v>12</v>
      </c>
      <c r="D950" s="200" t="s">
        <v>1208</v>
      </c>
      <c r="E950" s="201" t="s">
        <v>504</v>
      </c>
      <c r="F950" s="201"/>
      <c r="G950" s="202" t="s">
        <v>25</v>
      </c>
      <c r="H950" s="203">
        <v>1</v>
      </c>
      <c r="I950" s="204">
        <v>5.87</v>
      </c>
      <c r="J950" s="204">
        <v>5.87</v>
      </c>
    </row>
    <row r="951" spans="1:10" ht="39" customHeight="1">
      <c r="A951" s="202" t="s">
        <v>30</v>
      </c>
      <c r="B951" s="202" t="s">
        <v>1209</v>
      </c>
      <c r="C951" s="202" t="s">
        <v>12</v>
      </c>
      <c r="D951" s="200" t="s">
        <v>1210</v>
      </c>
      <c r="E951" s="201" t="s">
        <v>504</v>
      </c>
      <c r="F951" s="201"/>
      <c r="G951" s="202" t="s">
        <v>25</v>
      </c>
      <c r="H951" s="203">
        <v>2</v>
      </c>
      <c r="I951" s="204">
        <v>6.46</v>
      </c>
      <c r="J951" s="204">
        <v>12.92</v>
      </c>
    </row>
    <row r="952" spans="1:10" ht="51.95" customHeight="1">
      <c r="A952" s="202" t="s">
        <v>30</v>
      </c>
      <c r="B952" s="202" t="s">
        <v>1211</v>
      </c>
      <c r="C952" s="202" t="s">
        <v>12</v>
      </c>
      <c r="D952" s="200" t="s">
        <v>1212</v>
      </c>
      <c r="E952" s="201" t="s">
        <v>504</v>
      </c>
      <c r="F952" s="201"/>
      <c r="G952" s="202" t="s">
        <v>25</v>
      </c>
      <c r="H952" s="203">
        <v>2</v>
      </c>
      <c r="I952" s="204">
        <v>4.5199999999999996</v>
      </c>
      <c r="J952" s="204">
        <v>9.0399999999999991</v>
      </c>
    </row>
    <row r="953" spans="1:10" ht="39" customHeight="1">
      <c r="A953" s="202" t="s">
        <v>30</v>
      </c>
      <c r="B953" s="202" t="s">
        <v>1213</v>
      </c>
      <c r="C953" s="202" t="s">
        <v>12</v>
      </c>
      <c r="D953" s="200" t="s">
        <v>1214</v>
      </c>
      <c r="E953" s="201" t="s">
        <v>504</v>
      </c>
      <c r="F953" s="201"/>
      <c r="G953" s="202" t="s">
        <v>25</v>
      </c>
      <c r="H953" s="203">
        <v>1</v>
      </c>
      <c r="I953" s="204">
        <v>7.56</v>
      </c>
      <c r="J953" s="204">
        <v>7.56</v>
      </c>
    </row>
    <row r="954" spans="1:10" ht="39" customHeight="1">
      <c r="A954" s="202" t="s">
        <v>30</v>
      </c>
      <c r="B954" s="202" t="s">
        <v>1215</v>
      </c>
      <c r="C954" s="202" t="s">
        <v>12</v>
      </c>
      <c r="D954" s="200" t="s">
        <v>1216</v>
      </c>
      <c r="E954" s="201" t="s">
        <v>504</v>
      </c>
      <c r="F954" s="201"/>
      <c r="G954" s="202" t="s">
        <v>25</v>
      </c>
      <c r="H954" s="203">
        <v>1</v>
      </c>
      <c r="I954" s="204">
        <v>8.9</v>
      </c>
      <c r="J954" s="204">
        <v>8.9</v>
      </c>
    </row>
    <row r="955" spans="1:10" ht="39" customHeight="1">
      <c r="A955" s="202" t="s">
        <v>30</v>
      </c>
      <c r="B955" s="202" t="s">
        <v>1217</v>
      </c>
      <c r="C955" s="202" t="s">
        <v>12</v>
      </c>
      <c r="D955" s="200" t="s">
        <v>1218</v>
      </c>
      <c r="E955" s="201" t="s">
        <v>504</v>
      </c>
      <c r="F955" s="201"/>
      <c r="G955" s="202" t="s">
        <v>25</v>
      </c>
      <c r="H955" s="203">
        <v>1</v>
      </c>
      <c r="I955" s="204">
        <v>82.6</v>
      </c>
      <c r="J955" s="204">
        <v>82.6</v>
      </c>
    </row>
    <row r="956" spans="1:10" ht="39" customHeight="1">
      <c r="A956" s="202" t="s">
        <v>30</v>
      </c>
      <c r="B956" s="202" t="s">
        <v>1219</v>
      </c>
      <c r="C956" s="202" t="s">
        <v>12</v>
      </c>
      <c r="D956" s="200" t="s">
        <v>1220</v>
      </c>
      <c r="E956" s="201" t="s">
        <v>504</v>
      </c>
      <c r="F956" s="201"/>
      <c r="G956" s="202" t="s">
        <v>25</v>
      </c>
      <c r="H956" s="203">
        <v>0.5</v>
      </c>
      <c r="I956" s="204">
        <v>5.28</v>
      </c>
      <c r="J956" s="204">
        <v>2.64</v>
      </c>
    </row>
    <row r="957" spans="1:10" ht="39" customHeight="1">
      <c r="A957" s="202" t="s">
        <v>30</v>
      </c>
      <c r="B957" s="202" t="s">
        <v>1221</v>
      </c>
      <c r="C957" s="202" t="s">
        <v>12</v>
      </c>
      <c r="D957" s="200" t="s">
        <v>1222</v>
      </c>
      <c r="E957" s="201" t="s">
        <v>504</v>
      </c>
      <c r="F957" s="201"/>
      <c r="G957" s="202" t="s">
        <v>16</v>
      </c>
      <c r="H957" s="203">
        <v>2.8913000000000002</v>
      </c>
      <c r="I957" s="204">
        <v>5.4</v>
      </c>
      <c r="J957" s="204">
        <v>15.61</v>
      </c>
    </row>
    <row r="958" spans="1:10" ht="39" customHeight="1">
      <c r="A958" s="202" t="s">
        <v>30</v>
      </c>
      <c r="B958" s="202" t="s">
        <v>1223</v>
      </c>
      <c r="C958" s="202" t="s">
        <v>12</v>
      </c>
      <c r="D958" s="200" t="s">
        <v>1224</v>
      </c>
      <c r="E958" s="201" t="s">
        <v>504</v>
      </c>
      <c r="F958" s="201"/>
      <c r="G958" s="202" t="s">
        <v>25</v>
      </c>
      <c r="H958" s="203">
        <v>2.5</v>
      </c>
      <c r="I958" s="204">
        <v>2.85</v>
      </c>
      <c r="J958" s="204">
        <v>7.12</v>
      </c>
    </row>
    <row r="959" spans="1:10" ht="39" customHeight="1">
      <c r="A959" s="202" t="s">
        <v>30</v>
      </c>
      <c r="B959" s="202" t="s">
        <v>1055</v>
      </c>
      <c r="C959" s="202" t="s">
        <v>12</v>
      </c>
      <c r="D959" s="200" t="s">
        <v>1056</v>
      </c>
      <c r="E959" s="201" t="s">
        <v>504</v>
      </c>
      <c r="F959" s="201"/>
      <c r="G959" s="202" t="s">
        <v>16</v>
      </c>
      <c r="H959" s="203">
        <v>2.8913000000000002</v>
      </c>
      <c r="I959" s="204">
        <v>10.63</v>
      </c>
      <c r="J959" s="204">
        <v>30.73</v>
      </c>
    </row>
    <row r="960" spans="1:10" ht="65.099999999999994" customHeight="1">
      <c r="A960" s="202" t="s">
        <v>30</v>
      </c>
      <c r="B960" s="202" t="s">
        <v>1225</v>
      </c>
      <c r="C960" s="202" t="s">
        <v>12</v>
      </c>
      <c r="D960" s="200" t="s">
        <v>1226</v>
      </c>
      <c r="E960" s="201" t="s">
        <v>504</v>
      </c>
      <c r="F960" s="201"/>
      <c r="G960" s="202" t="s">
        <v>16</v>
      </c>
      <c r="H960" s="203">
        <v>13.9925</v>
      </c>
      <c r="I960" s="204">
        <v>17.27</v>
      </c>
      <c r="J960" s="204">
        <v>241.65</v>
      </c>
    </row>
    <row r="961" spans="1:10" ht="26.1" customHeight="1">
      <c r="A961" s="202" t="s">
        <v>30</v>
      </c>
      <c r="B961" s="202" t="s">
        <v>1227</v>
      </c>
      <c r="C961" s="202" t="s">
        <v>12</v>
      </c>
      <c r="D961" s="200" t="s">
        <v>1228</v>
      </c>
      <c r="E961" s="201" t="s">
        <v>504</v>
      </c>
      <c r="F961" s="201"/>
      <c r="G961" s="202" t="s">
        <v>25</v>
      </c>
      <c r="H961" s="203">
        <v>0.5</v>
      </c>
      <c r="I961" s="204">
        <v>7.41</v>
      </c>
      <c r="J961" s="204">
        <v>3.7</v>
      </c>
    </row>
    <row r="962" spans="1:10" ht="39" customHeight="1">
      <c r="A962" s="202" t="s">
        <v>30</v>
      </c>
      <c r="B962" s="202" t="s">
        <v>1229</v>
      </c>
      <c r="C962" s="202" t="s">
        <v>12</v>
      </c>
      <c r="D962" s="200" t="s">
        <v>1230</v>
      </c>
      <c r="E962" s="201" t="s">
        <v>504</v>
      </c>
      <c r="F962" s="201"/>
      <c r="G962" s="202" t="s">
        <v>25</v>
      </c>
      <c r="H962" s="203">
        <v>0.25</v>
      </c>
      <c r="I962" s="204">
        <v>146.38</v>
      </c>
      <c r="J962" s="204">
        <v>36.590000000000003</v>
      </c>
    </row>
    <row r="963" spans="1:10">
      <c r="A963" s="217"/>
      <c r="B963" s="217"/>
      <c r="C963" s="217"/>
      <c r="D963" s="210"/>
      <c r="E963" s="210" t="s">
        <v>41</v>
      </c>
      <c r="F963" s="211">
        <v>447.64</v>
      </c>
      <c r="G963" s="210" t="s">
        <v>42</v>
      </c>
      <c r="H963" s="211">
        <v>0</v>
      </c>
      <c r="I963" s="210" t="s">
        <v>43</v>
      </c>
      <c r="J963" s="211">
        <v>447.64</v>
      </c>
    </row>
    <row r="964" spans="1:10">
      <c r="A964" s="217"/>
      <c r="B964" s="217"/>
      <c r="C964" s="217"/>
      <c r="D964" s="210"/>
      <c r="E964" s="210" t="s">
        <v>44</v>
      </c>
      <c r="F964" s="211">
        <v>194.36</v>
      </c>
      <c r="G964" s="210"/>
      <c r="H964" s="212" t="s">
        <v>45</v>
      </c>
      <c r="I964" s="212"/>
      <c r="J964" s="211">
        <v>1173.55</v>
      </c>
    </row>
    <row r="965" spans="1:10" ht="50.1" customHeight="1" thickBot="1">
      <c r="A965" s="229"/>
      <c r="B965" s="229"/>
      <c r="C965" s="229"/>
      <c r="D965" s="213"/>
      <c r="E965" s="213"/>
      <c r="F965" s="213"/>
      <c r="G965" s="213" t="s">
        <v>46</v>
      </c>
      <c r="H965" s="214">
        <v>6</v>
      </c>
      <c r="I965" s="213" t="s">
        <v>47</v>
      </c>
      <c r="J965" s="215">
        <v>7041.3</v>
      </c>
    </row>
    <row r="966" spans="1:10" ht="0.95" customHeight="1" thickTop="1">
      <c r="A966" s="231"/>
      <c r="B966" s="231"/>
      <c r="C966" s="231"/>
      <c r="D966" s="216"/>
      <c r="E966" s="216"/>
      <c r="F966" s="216"/>
      <c r="G966" s="216"/>
      <c r="H966" s="216"/>
      <c r="I966" s="216"/>
      <c r="J966" s="216"/>
    </row>
    <row r="967" spans="1:10" ht="18" customHeight="1">
      <c r="A967" s="194" t="s">
        <v>1231</v>
      </c>
      <c r="B967" s="194" t="s">
        <v>4</v>
      </c>
      <c r="C967" s="194" t="s">
        <v>5</v>
      </c>
      <c r="D967" s="191" t="s">
        <v>6</v>
      </c>
      <c r="E967" s="193" t="s">
        <v>27</v>
      </c>
      <c r="F967" s="193"/>
      <c r="G967" s="194" t="s">
        <v>7</v>
      </c>
      <c r="H967" s="192" t="s">
        <v>8</v>
      </c>
      <c r="I967" s="192" t="s">
        <v>9</v>
      </c>
      <c r="J967" s="192" t="s">
        <v>28</v>
      </c>
    </row>
    <row r="968" spans="1:10" ht="65.099999999999994" customHeight="1">
      <c r="A968" s="197" t="s">
        <v>29</v>
      </c>
      <c r="B968" s="197" t="s">
        <v>1232</v>
      </c>
      <c r="C968" s="197" t="s">
        <v>12</v>
      </c>
      <c r="D968" s="195" t="s">
        <v>444</v>
      </c>
      <c r="E968" s="196" t="s">
        <v>504</v>
      </c>
      <c r="F968" s="196"/>
      <c r="G968" s="197" t="s">
        <v>25</v>
      </c>
      <c r="H968" s="198">
        <v>1</v>
      </c>
      <c r="I968" s="199">
        <v>428.98</v>
      </c>
      <c r="J968" s="199">
        <v>428.98</v>
      </c>
    </row>
    <row r="969" spans="1:10" ht="39" customHeight="1">
      <c r="A969" s="202" t="s">
        <v>30</v>
      </c>
      <c r="B969" s="202" t="s">
        <v>1187</v>
      </c>
      <c r="C969" s="202" t="s">
        <v>12</v>
      </c>
      <c r="D969" s="200" t="s">
        <v>1188</v>
      </c>
      <c r="E969" s="201" t="s">
        <v>504</v>
      </c>
      <c r="F969" s="201"/>
      <c r="G969" s="202" t="s">
        <v>16</v>
      </c>
      <c r="H969" s="203">
        <v>3.3088000000000002</v>
      </c>
      <c r="I969" s="204">
        <v>19.52</v>
      </c>
      <c r="J969" s="204">
        <v>64.58</v>
      </c>
    </row>
    <row r="970" spans="1:10" ht="39" customHeight="1">
      <c r="A970" s="202" t="s">
        <v>30</v>
      </c>
      <c r="B970" s="202" t="s">
        <v>1189</v>
      </c>
      <c r="C970" s="202" t="s">
        <v>12</v>
      </c>
      <c r="D970" s="200" t="s">
        <v>1190</v>
      </c>
      <c r="E970" s="201" t="s">
        <v>504</v>
      </c>
      <c r="F970" s="201"/>
      <c r="G970" s="202" t="s">
        <v>25</v>
      </c>
      <c r="H970" s="203">
        <v>1.25</v>
      </c>
      <c r="I970" s="204">
        <v>12.47</v>
      </c>
      <c r="J970" s="204">
        <v>15.58</v>
      </c>
    </row>
    <row r="971" spans="1:10" ht="39" customHeight="1">
      <c r="A971" s="202" t="s">
        <v>30</v>
      </c>
      <c r="B971" s="202" t="s">
        <v>1191</v>
      </c>
      <c r="C971" s="202" t="s">
        <v>12</v>
      </c>
      <c r="D971" s="200" t="s">
        <v>1192</v>
      </c>
      <c r="E971" s="201" t="s">
        <v>504</v>
      </c>
      <c r="F971" s="201"/>
      <c r="G971" s="202" t="s">
        <v>25</v>
      </c>
      <c r="H971" s="203">
        <v>0.5</v>
      </c>
      <c r="I971" s="204">
        <v>12.52</v>
      </c>
      <c r="J971" s="204">
        <v>6.26</v>
      </c>
    </row>
    <row r="972" spans="1:10" ht="39" customHeight="1">
      <c r="A972" s="202" t="s">
        <v>30</v>
      </c>
      <c r="B972" s="202" t="s">
        <v>1193</v>
      </c>
      <c r="C972" s="202" t="s">
        <v>12</v>
      </c>
      <c r="D972" s="200" t="s">
        <v>1194</v>
      </c>
      <c r="E972" s="201" t="s">
        <v>504</v>
      </c>
      <c r="F972" s="201"/>
      <c r="G972" s="202" t="s">
        <v>25</v>
      </c>
      <c r="H972" s="203">
        <v>0.25</v>
      </c>
      <c r="I972" s="204">
        <v>8.9600000000000009</v>
      </c>
      <c r="J972" s="204">
        <v>2.2400000000000002</v>
      </c>
    </row>
    <row r="973" spans="1:10" ht="51.95" customHeight="1">
      <c r="A973" s="202" t="s">
        <v>30</v>
      </c>
      <c r="B973" s="202" t="s">
        <v>1195</v>
      </c>
      <c r="C973" s="202" t="s">
        <v>12</v>
      </c>
      <c r="D973" s="200" t="s">
        <v>1196</v>
      </c>
      <c r="E973" s="201" t="s">
        <v>504</v>
      </c>
      <c r="F973" s="201"/>
      <c r="G973" s="202" t="s">
        <v>25</v>
      </c>
      <c r="H973" s="203">
        <v>0.25</v>
      </c>
      <c r="I973" s="204">
        <v>8.06</v>
      </c>
      <c r="J973" s="204">
        <v>2.0099999999999998</v>
      </c>
    </row>
    <row r="974" spans="1:10" ht="51.95" customHeight="1">
      <c r="A974" s="202" t="s">
        <v>30</v>
      </c>
      <c r="B974" s="202" t="s">
        <v>1197</v>
      </c>
      <c r="C974" s="202" t="s">
        <v>12</v>
      </c>
      <c r="D974" s="200" t="s">
        <v>1198</v>
      </c>
      <c r="E974" s="201" t="s">
        <v>504</v>
      </c>
      <c r="F974" s="201"/>
      <c r="G974" s="202" t="s">
        <v>25</v>
      </c>
      <c r="H974" s="203">
        <v>0.25</v>
      </c>
      <c r="I974" s="204">
        <v>10.130000000000001</v>
      </c>
      <c r="J974" s="204">
        <v>2.5299999999999998</v>
      </c>
    </row>
    <row r="975" spans="1:10" ht="39" customHeight="1">
      <c r="A975" s="202" t="s">
        <v>30</v>
      </c>
      <c r="B975" s="202" t="s">
        <v>1199</v>
      </c>
      <c r="C975" s="202" t="s">
        <v>12</v>
      </c>
      <c r="D975" s="200" t="s">
        <v>1200</v>
      </c>
      <c r="E975" s="201" t="s">
        <v>504</v>
      </c>
      <c r="F975" s="201"/>
      <c r="G975" s="202" t="s">
        <v>25</v>
      </c>
      <c r="H975" s="203">
        <v>0.5</v>
      </c>
      <c r="I975" s="204">
        <v>17.91</v>
      </c>
      <c r="J975" s="204">
        <v>8.9499999999999993</v>
      </c>
    </row>
    <row r="976" spans="1:10" ht="39" customHeight="1">
      <c r="A976" s="202" t="s">
        <v>30</v>
      </c>
      <c r="B976" s="202" t="s">
        <v>1201</v>
      </c>
      <c r="C976" s="202" t="s">
        <v>12</v>
      </c>
      <c r="D976" s="200" t="s">
        <v>1202</v>
      </c>
      <c r="E976" s="201" t="s">
        <v>504</v>
      </c>
      <c r="F976" s="201"/>
      <c r="G976" s="202" t="s">
        <v>16</v>
      </c>
      <c r="H976" s="203">
        <v>0.92500000000000004</v>
      </c>
      <c r="I976" s="204">
        <v>14.37</v>
      </c>
      <c r="J976" s="204">
        <v>13.29</v>
      </c>
    </row>
    <row r="977" spans="1:10" ht="39" customHeight="1">
      <c r="A977" s="202" t="s">
        <v>30</v>
      </c>
      <c r="B977" s="202" t="s">
        <v>1203</v>
      </c>
      <c r="C977" s="202" t="s">
        <v>12</v>
      </c>
      <c r="D977" s="200" t="s">
        <v>1204</v>
      </c>
      <c r="E977" s="201" t="s">
        <v>504</v>
      </c>
      <c r="F977" s="201"/>
      <c r="G977" s="202" t="s">
        <v>16</v>
      </c>
      <c r="H977" s="203">
        <v>5.24</v>
      </c>
      <c r="I977" s="204">
        <v>16.57</v>
      </c>
      <c r="J977" s="204">
        <v>86.82</v>
      </c>
    </row>
    <row r="978" spans="1:10" ht="39" customHeight="1">
      <c r="A978" s="202" t="s">
        <v>30</v>
      </c>
      <c r="B978" s="202" t="s">
        <v>1205</v>
      </c>
      <c r="C978" s="202" t="s">
        <v>12</v>
      </c>
      <c r="D978" s="200" t="s">
        <v>1206</v>
      </c>
      <c r="E978" s="201" t="s">
        <v>504</v>
      </c>
      <c r="F978" s="201"/>
      <c r="G978" s="202" t="s">
        <v>25</v>
      </c>
      <c r="H978" s="203">
        <v>2</v>
      </c>
      <c r="I978" s="204">
        <v>5.43</v>
      </c>
      <c r="J978" s="204">
        <v>10.86</v>
      </c>
    </row>
    <row r="979" spans="1:10" ht="39" customHeight="1">
      <c r="A979" s="202" t="s">
        <v>30</v>
      </c>
      <c r="B979" s="202" t="s">
        <v>1209</v>
      </c>
      <c r="C979" s="202" t="s">
        <v>12</v>
      </c>
      <c r="D979" s="200" t="s">
        <v>1210</v>
      </c>
      <c r="E979" s="201" t="s">
        <v>504</v>
      </c>
      <c r="F979" s="201"/>
      <c r="G979" s="202" t="s">
        <v>25</v>
      </c>
      <c r="H979" s="203">
        <v>3</v>
      </c>
      <c r="I979" s="204">
        <v>6.46</v>
      </c>
      <c r="J979" s="204">
        <v>19.38</v>
      </c>
    </row>
    <row r="980" spans="1:10" ht="39" customHeight="1">
      <c r="A980" s="202" t="s">
        <v>30</v>
      </c>
      <c r="B980" s="202" t="s">
        <v>1215</v>
      </c>
      <c r="C980" s="202" t="s">
        <v>12</v>
      </c>
      <c r="D980" s="200" t="s">
        <v>1216</v>
      </c>
      <c r="E980" s="201" t="s">
        <v>504</v>
      </c>
      <c r="F980" s="201"/>
      <c r="G980" s="202" t="s">
        <v>25</v>
      </c>
      <c r="H980" s="203">
        <v>2.5</v>
      </c>
      <c r="I980" s="204">
        <v>8.9</v>
      </c>
      <c r="J980" s="204">
        <v>22.25</v>
      </c>
    </row>
    <row r="981" spans="1:10" ht="39" customHeight="1">
      <c r="A981" s="202" t="s">
        <v>30</v>
      </c>
      <c r="B981" s="202" t="s">
        <v>1221</v>
      </c>
      <c r="C981" s="202" t="s">
        <v>12</v>
      </c>
      <c r="D981" s="200" t="s">
        <v>1222</v>
      </c>
      <c r="E981" s="201" t="s">
        <v>504</v>
      </c>
      <c r="F981" s="201"/>
      <c r="G981" s="202" t="s">
        <v>16</v>
      </c>
      <c r="H981" s="203">
        <v>2.8613</v>
      </c>
      <c r="I981" s="204">
        <v>5.4</v>
      </c>
      <c r="J981" s="204">
        <v>15.45</v>
      </c>
    </row>
    <row r="982" spans="1:10" ht="39" customHeight="1">
      <c r="A982" s="202" t="s">
        <v>30</v>
      </c>
      <c r="B982" s="202" t="s">
        <v>1223</v>
      </c>
      <c r="C982" s="202" t="s">
        <v>12</v>
      </c>
      <c r="D982" s="200" t="s">
        <v>1224</v>
      </c>
      <c r="E982" s="201" t="s">
        <v>504</v>
      </c>
      <c r="F982" s="201"/>
      <c r="G982" s="202" t="s">
        <v>25</v>
      </c>
      <c r="H982" s="203">
        <v>2.5</v>
      </c>
      <c r="I982" s="204">
        <v>2.85</v>
      </c>
      <c r="J982" s="204">
        <v>7.12</v>
      </c>
    </row>
    <row r="983" spans="1:10" ht="39" customHeight="1">
      <c r="A983" s="202" t="s">
        <v>30</v>
      </c>
      <c r="B983" s="202" t="s">
        <v>1055</v>
      </c>
      <c r="C983" s="202" t="s">
        <v>12</v>
      </c>
      <c r="D983" s="200" t="s">
        <v>1056</v>
      </c>
      <c r="E983" s="201" t="s">
        <v>504</v>
      </c>
      <c r="F983" s="201"/>
      <c r="G983" s="202" t="s">
        <v>16</v>
      </c>
      <c r="H983" s="203">
        <v>2.8613</v>
      </c>
      <c r="I983" s="204">
        <v>10.63</v>
      </c>
      <c r="J983" s="204">
        <v>30.41</v>
      </c>
    </row>
    <row r="984" spans="1:10" ht="65.099999999999994" customHeight="1">
      <c r="A984" s="202" t="s">
        <v>30</v>
      </c>
      <c r="B984" s="202" t="s">
        <v>1225</v>
      </c>
      <c r="C984" s="202" t="s">
        <v>12</v>
      </c>
      <c r="D984" s="200" t="s">
        <v>1226</v>
      </c>
      <c r="E984" s="201" t="s">
        <v>504</v>
      </c>
      <c r="F984" s="201"/>
      <c r="G984" s="202" t="s">
        <v>16</v>
      </c>
      <c r="H984" s="203">
        <v>4.9024999999999999</v>
      </c>
      <c r="I984" s="204">
        <v>17.27</v>
      </c>
      <c r="J984" s="204">
        <v>84.66</v>
      </c>
    </row>
    <row r="985" spans="1:10" ht="39" customHeight="1">
      <c r="A985" s="202" t="s">
        <v>30</v>
      </c>
      <c r="B985" s="202" t="s">
        <v>1229</v>
      </c>
      <c r="C985" s="202" t="s">
        <v>12</v>
      </c>
      <c r="D985" s="200" t="s">
        <v>1230</v>
      </c>
      <c r="E985" s="201" t="s">
        <v>504</v>
      </c>
      <c r="F985" s="201"/>
      <c r="G985" s="202" t="s">
        <v>25</v>
      </c>
      <c r="H985" s="203">
        <v>0.25</v>
      </c>
      <c r="I985" s="204">
        <v>146.38</v>
      </c>
      <c r="J985" s="204">
        <v>36.590000000000003</v>
      </c>
    </row>
    <row r="986" spans="1:10">
      <c r="A986" s="217"/>
      <c r="B986" s="217"/>
      <c r="C986" s="217"/>
      <c r="D986" s="210"/>
      <c r="E986" s="210" t="s">
        <v>41</v>
      </c>
      <c r="F986" s="211">
        <v>224.3</v>
      </c>
      <c r="G986" s="210" t="s">
        <v>42</v>
      </c>
      <c r="H986" s="211">
        <v>0</v>
      </c>
      <c r="I986" s="210" t="s">
        <v>43</v>
      </c>
      <c r="J986" s="211">
        <v>224.3</v>
      </c>
    </row>
    <row r="987" spans="1:10">
      <c r="A987" s="217"/>
      <c r="B987" s="217"/>
      <c r="C987" s="217"/>
      <c r="D987" s="210"/>
      <c r="E987" s="210" t="s">
        <v>44</v>
      </c>
      <c r="F987" s="211">
        <v>85.15</v>
      </c>
      <c r="G987" s="210"/>
      <c r="H987" s="212" t="s">
        <v>45</v>
      </c>
      <c r="I987" s="212"/>
      <c r="J987" s="211">
        <v>514.13</v>
      </c>
    </row>
    <row r="988" spans="1:10" ht="50.1" customHeight="1" thickBot="1">
      <c r="A988" s="229"/>
      <c r="B988" s="229"/>
      <c r="C988" s="229"/>
      <c r="D988" s="213"/>
      <c r="E988" s="213"/>
      <c r="F988" s="213"/>
      <c r="G988" s="213" t="s">
        <v>46</v>
      </c>
      <c r="H988" s="214">
        <v>2</v>
      </c>
      <c r="I988" s="213" t="s">
        <v>47</v>
      </c>
      <c r="J988" s="215">
        <v>1028.26</v>
      </c>
    </row>
    <row r="989" spans="1:10" ht="0.95" customHeight="1" thickTop="1">
      <c r="A989" s="231"/>
      <c r="B989" s="231"/>
      <c r="C989" s="231"/>
      <c r="D989" s="216"/>
      <c r="E989" s="216"/>
      <c r="F989" s="216"/>
      <c r="G989" s="216"/>
      <c r="H989" s="216"/>
      <c r="I989" s="216"/>
      <c r="J989" s="216"/>
    </row>
    <row r="990" spans="1:10" ht="18" customHeight="1">
      <c r="A990" s="194" t="s">
        <v>1233</v>
      </c>
      <c r="B990" s="194" t="s">
        <v>4</v>
      </c>
      <c r="C990" s="194" t="s">
        <v>5</v>
      </c>
      <c r="D990" s="191" t="s">
        <v>6</v>
      </c>
      <c r="E990" s="193" t="s">
        <v>27</v>
      </c>
      <c r="F990" s="193"/>
      <c r="G990" s="194" t="s">
        <v>7</v>
      </c>
      <c r="H990" s="192" t="s">
        <v>8</v>
      </c>
      <c r="I990" s="192" t="s">
        <v>9</v>
      </c>
      <c r="J990" s="192" t="s">
        <v>28</v>
      </c>
    </row>
    <row r="991" spans="1:10" ht="65.099999999999994" customHeight="1">
      <c r="A991" s="197" t="s">
        <v>29</v>
      </c>
      <c r="B991" s="197" t="s">
        <v>1234</v>
      </c>
      <c r="C991" s="197" t="s">
        <v>12</v>
      </c>
      <c r="D991" s="195" t="s">
        <v>446</v>
      </c>
      <c r="E991" s="196" t="s">
        <v>504</v>
      </c>
      <c r="F991" s="196"/>
      <c r="G991" s="197" t="s">
        <v>25</v>
      </c>
      <c r="H991" s="198">
        <v>1</v>
      </c>
      <c r="I991" s="199">
        <v>302.85000000000002</v>
      </c>
      <c r="J991" s="199">
        <v>302.85000000000002</v>
      </c>
    </row>
    <row r="992" spans="1:10" ht="39" customHeight="1">
      <c r="A992" s="202" t="s">
        <v>30</v>
      </c>
      <c r="B992" s="202" t="s">
        <v>1187</v>
      </c>
      <c r="C992" s="202" t="s">
        <v>12</v>
      </c>
      <c r="D992" s="200" t="s">
        <v>1188</v>
      </c>
      <c r="E992" s="201" t="s">
        <v>504</v>
      </c>
      <c r="F992" s="201"/>
      <c r="G992" s="202" t="s">
        <v>16</v>
      </c>
      <c r="H992" s="203">
        <v>3.6587999999999998</v>
      </c>
      <c r="I992" s="204">
        <v>19.52</v>
      </c>
      <c r="J992" s="204">
        <v>71.41</v>
      </c>
    </row>
    <row r="993" spans="1:10" ht="39" customHeight="1">
      <c r="A993" s="202" t="s">
        <v>30</v>
      </c>
      <c r="B993" s="202" t="s">
        <v>1189</v>
      </c>
      <c r="C993" s="202" t="s">
        <v>12</v>
      </c>
      <c r="D993" s="200" t="s">
        <v>1190</v>
      </c>
      <c r="E993" s="201" t="s">
        <v>504</v>
      </c>
      <c r="F993" s="201"/>
      <c r="G993" s="202" t="s">
        <v>25</v>
      </c>
      <c r="H993" s="203">
        <v>2.25</v>
      </c>
      <c r="I993" s="204">
        <v>12.47</v>
      </c>
      <c r="J993" s="204">
        <v>28.05</v>
      </c>
    </row>
    <row r="994" spans="1:10" ht="39" customHeight="1">
      <c r="A994" s="202" t="s">
        <v>30</v>
      </c>
      <c r="B994" s="202" t="s">
        <v>1191</v>
      </c>
      <c r="C994" s="202" t="s">
        <v>12</v>
      </c>
      <c r="D994" s="200" t="s">
        <v>1192</v>
      </c>
      <c r="E994" s="201" t="s">
        <v>504</v>
      </c>
      <c r="F994" s="201"/>
      <c r="G994" s="202" t="s">
        <v>25</v>
      </c>
      <c r="H994" s="203">
        <v>0.5</v>
      </c>
      <c r="I994" s="204">
        <v>12.52</v>
      </c>
      <c r="J994" s="204">
        <v>6.26</v>
      </c>
    </row>
    <row r="995" spans="1:10" ht="39" customHeight="1">
      <c r="A995" s="202" t="s">
        <v>30</v>
      </c>
      <c r="B995" s="202" t="s">
        <v>1193</v>
      </c>
      <c r="C995" s="202" t="s">
        <v>12</v>
      </c>
      <c r="D995" s="200" t="s">
        <v>1194</v>
      </c>
      <c r="E995" s="201" t="s">
        <v>504</v>
      </c>
      <c r="F995" s="201"/>
      <c r="G995" s="202" t="s">
        <v>25</v>
      </c>
      <c r="H995" s="203">
        <v>0.25</v>
      </c>
      <c r="I995" s="204">
        <v>8.9600000000000009</v>
      </c>
      <c r="J995" s="204">
        <v>2.2400000000000002</v>
      </c>
    </row>
    <row r="996" spans="1:10" ht="51.95" customHeight="1">
      <c r="A996" s="202" t="s">
        <v>30</v>
      </c>
      <c r="B996" s="202" t="s">
        <v>1195</v>
      </c>
      <c r="C996" s="202" t="s">
        <v>12</v>
      </c>
      <c r="D996" s="200" t="s">
        <v>1196</v>
      </c>
      <c r="E996" s="201" t="s">
        <v>504</v>
      </c>
      <c r="F996" s="201"/>
      <c r="G996" s="202" t="s">
        <v>25</v>
      </c>
      <c r="H996" s="203">
        <v>0.25</v>
      </c>
      <c r="I996" s="204">
        <v>8.06</v>
      </c>
      <c r="J996" s="204">
        <v>2.0099999999999998</v>
      </c>
    </row>
    <row r="997" spans="1:10" ht="51.95" customHeight="1">
      <c r="A997" s="202" t="s">
        <v>30</v>
      </c>
      <c r="B997" s="202" t="s">
        <v>1197</v>
      </c>
      <c r="C997" s="202" t="s">
        <v>12</v>
      </c>
      <c r="D997" s="200" t="s">
        <v>1198</v>
      </c>
      <c r="E997" s="201" t="s">
        <v>504</v>
      </c>
      <c r="F997" s="201"/>
      <c r="G997" s="202" t="s">
        <v>25</v>
      </c>
      <c r="H997" s="203">
        <v>0.25</v>
      </c>
      <c r="I997" s="204">
        <v>10.130000000000001</v>
      </c>
      <c r="J997" s="204">
        <v>2.5299999999999998</v>
      </c>
    </row>
    <row r="998" spans="1:10" ht="39" customHeight="1">
      <c r="A998" s="202" t="s">
        <v>30</v>
      </c>
      <c r="B998" s="202" t="s">
        <v>1199</v>
      </c>
      <c r="C998" s="202" t="s">
        <v>12</v>
      </c>
      <c r="D998" s="200" t="s">
        <v>1200</v>
      </c>
      <c r="E998" s="201" t="s">
        <v>504</v>
      </c>
      <c r="F998" s="201"/>
      <c r="G998" s="202" t="s">
        <v>25</v>
      </c>
      <c r="H998" s="203">
        <v>0.5</v>
      </c>
      <c r="I998" s="204">
        <v>17.91</v>
      </c>
      <c r="J998" s="204">
        <v>8.9499999999999993</v>
      </c>
    </row>
    <row r="999" spans="1:10" ht="39" customHeight="1">
      <c r="A999" s="202" t="s">
        <v>30</v>
      </c>
      <c r="B999" s="202" t="s">
        <v>1203</v>
      </c>
      <c r="C999" s="202" t="s">
        <v>12</v>
      </c>
      <c r="D999" s="200" t="s">
        <v>1204</v>
      </c>
      <c r="E999" s="201" t="s">
        <v>504</v>
      </c>
      <c r="F999" s="201"/>
      <c r="G999" s="202" t="s">
        <v>16</v>
      </c>
      <c r="H999" s="203">
        <v>2.19</v>
      </c>
      <c r="I999" s="204">
        <v>16.57</v>
      </c>
      <c r="J999" s="204">
        <v>36.28</v>
      </c>
    </row>
    <row r="1000" spans="1:10" ht="39" customHeight="1">
      <c r="A1000" s="202" t="s">
        <v>30</v>
      </c>
      <c r="B1000" s="202" t="s">
        <v>1209</v>
      </c>
      <c r="C1000" s="202" t="s">
        <v>12</v>
      </c>
      <c r="D1000" s="200" t="s">
        <v>1210</v>
      </c>
      <c r="E1000" s="201" t="s">
        <v>504</v>
      </c>
      <c r="F1000" s="201"/>
      <c r="G1000" s="202" t="s">
        <v>25</v>
      </c>
      <c r="H1000" s="203">
        <v>1</v>
      </c>
      <c r="I1000" s="204">
        <v>6.46</v>
      </c>
      <c r="J1000" s="204">
        <v>6.46</v>
      </c>
    </row>
    <row r="1001" spans="1:10" ht="39" customHeight="1">
      <c r="A1001" s="202" t="s">
        <v>30</v>
      </c>
      <c r="B1001" s="202" t="s">
        <v>1215</v>
      </c>
      <c r="C1001" s="202" t="s">
        <v>12</v>
      </c>
      <c r="D1001" s="200" t="s">
        <v>1216</v>
      </c>
      <c r="E1001" s="201" t="s">
        <v>504</v>
      </c>
      <c r="F1001" s="201"/>
      <c r="G1001" s="202" t="s">
        <v>25</v>
      </c>
      <c r="H1001" s="203">
        <v>0.5</v>
      </c>
      <c r="I1001" s="204">
        <v>8.9</v>
      </c>
      <c r="J1001" s="204">
        <v>4.45</v>
      </c>
    </row>
    <row r="1002" spans="1:10" ht="39" customHeight="1">
      <c r="A1002" s="202" t="s">
        <v>30</v>
      </c>
      <c r="B1002" s="202" t="s">
        <v>1221</v>
      </c>
      <c r="C1002" s="202" t="s">
        <v>12</v>
      </c>
      <c r="D1002" s="200" t="s">
        <v>1222</v>
      </c>
      <c r="E1002" s="201" t="s">
        <v>504</v>
      </c>
      <c r="F1002" s="201"/>
      <c r="G1002" s="202" t="s">
        <v>16</v>
      </c>
      <c r="H1002" s="203">
        <v>2.7212999999999998</v>
      </c>
      <c r="I1002" s="204">
        <v>5.4</v>
      </c>
      <c r="J1002" s="204">
        <v>14.69</v>
      </c>
    </row>
    <row r="1003" spans="1:10" ht="39" customHeight="1">
      <c r="A1003" s="202" t="s">
        <v>30</v>
      </c>
      <c r="B1003" s="202" t="s">
        <v>1055</v>
      </c>
      <c r="C1003" s="202" t="s">
        <v>12</v>
      </c>
      <c r="D1003" s="200" t="s">
        <v>1056</v>
      </c>
      <c r="E1003" s="201" t="s">
        <v>504</v>
      </c>
      <c r="F1003" s="201"/>
      <c r="G1003" s="202" t="s">
        <v>16</v>
      </c>
      <c r="H1003" s="203">
        <v>2.7212999999999998</v>
      </c>
      <c r="I1003" s="204">
        <v>10.63</v>
      </c>
      <c r="J1003" s="204">
        <v>28.92</v>
      </c>
    </row>
    <row r="1004" spans="1:10" ht="65.099999999999994" customHeight="1">
      <c r="A1004" s="202" t="s">
        <v>30</v>
      </c>
      <c r="B1004" s="202" t="s">
        <v>1225</v>
      </c>
      <c r="C1004" s="202" t="s">
        <v>12</v>
      </c>
      <c r="D1004" s="200" t="s">
        <v>1226</v>
      </c>
      <c r="E1004" s="201" t="s">
        <v>504</v>
      </c>
      <c r="F1004" s="201"/>
      <c r="G1004" s="202" t="s">
        <v>16</v>
      </c>
      <c r="H1004" s="203">
        <v>3.1274999999999999</v>
      </c>
      <c r="I1004" s="204">
        <v>17.27</v>
      </c>
      <c r="J1004" s="204">
        <v>54.01</v>
      </c>
    </row>
    <row r="1005" spans="1:10" ht="39" customHeight="1">
      <c r="A1005" s="202" t="s">
        <v>30</v>
      </c>
      <c r="B1005" s="202" t="s">
        <v>1229</v>
      </c>
      <c r="C1005" s="202" t="s">
        <v>12</v>
      </c>
      <c r="D1005" s="200" t="s">
        <v>1230</v>
      </c>
      <c r="E1005" s="201" t="s">
        <v>504</v>
      </c>
      <c r="F1005" s="201"/>
      <c r="G1005" s="202" t="s">
        <v>25</v>
      </c>
      <c r="H1005" s="203">
        <v>0.25</v>
      </c>
      <c r="I1005" s="204">
        <v>146.38</v>
      </c>
      <c r="J1005" s="204">
        <v>36.590000000000003</v>
      </c>
    </row>
    <row r="1006" spans="1:10">
      <c r="A1006" s="217"/>
      <c r="B1006" s="217"/>
      <c r="C1006" s="217"/>
      <c r="D1006" s="210"/>
      <c r="E1006" s="210" t="s">
        <v>41</v>
      </c>
      <c r="F1006" s="211">
        <v>140.79</v>
      </c>
      <c r="G1006" s="210" t="s">
        <v>42</v>
      </c>
      <c r="H1006" s="211">
        <v>0</v>
      </c>
      <c r="I1006" s="210" t="s">
        <v>43</v>
      </c>
      <c r="J1006" s="211">
        <v>140.79</v>
      </c>
    </row>
    <row r="1007" spans="1:10">
      <c r="A1007" s="217"/>
      <c r="B1007" s="217"/>
      <c r="C1007" s="217"/>
      <c r="D1007" s="210"/>
      <c r="E1007" s="210" t="s">
        <v>44</v>
      </c>
      <c r="F1007" s="211">
        <v>60.11</v>
      </c>
      <c r="G1007" s="210"/>
      <c r="H1007" s="212" t="s">
        <v>45</v>
      </c>
      <c r="I1007" s="212"/>
      <c r="J1007" s="211">
        <v>362.96</v>
      </c>
    </row>
    <row r="1008" spans="1:10" ht="50.1" customHeight="1" thickBot="1">
      <c r="A1008" s="229"/>
      <c r="B1008" s="229"/>
      <c r="C1008" s="229"/>
      <c r="D1008" s="213"/>
      <c r="E1008" s="213"/>
      <c r="F1008" s="213"/>
      <c r="G1008" s="213" t="s">
        <v>46</v>
      </c>
      <c r="H1008" s="214">
        <v>4</v>
      </c>
      <c r="I1008" s="213" t="s">
        <v>47</v>
      </c>
      <c r="J1008" s="215">
        <v>1451.84</v>
      </c>
    </row>
    <row r="1009" spans="1:10" ht="0.95" customHeight="1" thickTop="1">
      <c r="A1009" s="231"/>
      <c r="B1009" s="231"/>
      <c r="C1009" s="231"/>
      <c r="D1009" s="216"/>
      <c r="E1009" s="216"/>
      <c r="F1009" s="216"/>
      <c r="G1009" s="216"/>
      <c r="H1009" s="216"/>
      <c r="I1009" s="216"/>
      <c r="J1009" s="216"/>
    </row>
    <row r="1010" spans="1:10" ht="24" customHeight="1">
      <c r="A1010" s="230" t="s">
        <v>1235</v>
      </c>
      <c r="B1010" s="230"/>
      <c r="C1010" s="230"/>
      <c r="D1010" s="187" t="s">
        <v>229</v>
      </c>
      <c r="E1010" s="187"/>
      <c r="F1010" s="188"/>
      <c r="G1010" s="188"/>
      <c r="H1010" s="189"/>
      <c r="I1010" s="187"/>
      <c r="J1010" s="190">
        <v>22479.66</v>
      </c>
    </row>
    <row r="1011" spans="1:10" ht="24" customHeight="1">
      <c r="A1011" s="230" t="s">
        <v>1236</v>
      </c>
      <c r="B1011" s="230"/>
      <c r="C1011" s="230"/>
      <c r="D1011" s="187" t="s">
        <v>449</v>
      </c>
      <c r="E1011" s="187"/>
      <c r="F1011" s="188"/>
      <c r="G1011" s="188"/>
      <c r="H1011" s="189"/>
      <c r="I1011" s="187"/>
      <c r="J1011" s="190">
        <v>22479.66</v>
      </c>
    </row>
    <row r="1012" spans="1:10" ht="18" customHeight="1">
      <c r="A1012" s="194" t="s">
        <v>1237</v>
      </c>
      <c r="B1012" s="194" t="s">
        <v>4</v>
      </c>
      <c r="C1012" s="194" t="s">
        <v>5</v>
      </c>
      <c r="D1012" s="191" t="s">
        <v>6</v>
      </c>
      <c r="E1012" s="193" t="s">
        <v>27</v>
      </c>
      <c r="F1012" s="193"/>
      <c r="G1012" s="194" t="s">
        <v>7</v>
      </c>
      <c r="H1012" s="192" t="s">
        <v>8</v>
      </c>
      <c r="I1012" s="192" t="s">
        <v>9</v>
      </c>
      <c r="J1012" s="192" t="s">
        <v>28</v>
      </c>
    </row>
    <row r="1013" spans="1:10" ht="65.099999999999994" customHeight="1">
      <c r="A1013" s="197" t="s">
        <v>29</v>
      </c>
      <c r="B1013" s="197" t="s">
        <v>1238</v>
      </c>
      <c r="C1013" s="197" t="s">
        <v>12</v>
      </c>
      <c r="D1013" s="195" t="s">
        <v>451</v>
      </c>
      <c r="E1013" s="196" t="s">
        <v>504</v>
      </c>
      <c r="F1013" s="196"/>
      <c r="G1013" s="197" t="s">
        <v>25</v>
      </c>
      <c r="H1013" s="198">
        <v>1</v>
      </c>
      <c r="I1013" s="199">
        <v>287.57</v>
      </c>
      <c r="J1013" s="199">
        <v>287.57</v>
      </c>
    </row>
    <row r="1014" spans="1:10" ht="51.95" customHeight="1">
      <c r="A1014" s="202" t="s">
        <v>30</v>
      </c>
      <c r="B1014" s="202" t="s">
        <v>1239</v>
      </c>
      <c r="C1014" s="202" t="s">
        <v>12</v>
      </c>
      <c r="D1014" s="200" t="s">
        <v>1240</v>
      </c>
      <c r="E1014" s="201" t="s">
        <v>504</v>
      </c>
      <c r="F1014" s="201"/>
      <c r="G1014" s="202" t="s">
        <v>25</v>
      </c>
      <c r="H1014" s="203">
        <v>1</v>
      </c>
      <c r="I1014" s="204">
        <v>62.13</v>
      </c>
      <c r="J1014" s="204">
        <v>62.13</v>
      </c>
    </row>
    <row r="1015" spans="1:10" ht="39" customHeight="1">
      <c r="A1015" s="202" t="s">
        <v>30</v>
      </c>
      <c r="B1015" s="202" t="s">
        <v>1241</v>
      </c>
      <c r="C1015" s="202" t="s">
        <v>12</v>
      </c>
      <c r="D1015" s="200" t="s">
        <v>1242</v>
      </c>
      <c r="E1015" s="201" t="s">
        <v>504</v>
      </c>
      <c r="F1015" s="201"/>
      <c r="G1015" s="202" t="s">
        <v>25</v>
      </c>
      <c r="H1015" s="203">
        <v>1</v>
      </c>
      <c r="I1015" s="204">
        <v>13.98</v>
      </c>
      <c r="J1015" s="204">
        <v>13.98</v>
      </c>
    </row>
    <row r="1016" spans="1:10" ht="39" customHeight="1">
      <c r="A1016" s="202" t="s">
        <v>30</v>
      </c>
      <c r="B1016" s="202" t="s">
        <v>1243</v>
      </c>
      <c r="C1016" s="202" t="s">
        <v>12</v>
      </c>
      <c r="D1016" s="200" t="s">
        <v>1244</v>
      </c>
      <c r="E1016" s="201" t="s">
        <v>504</v>
      </c>
      <c r="F1016" s="201"/>
      <c r="G1016" s="202" t="s">
        <v>16</v>
      </c>
      <c r="H1016" s="203">
        <v>2.7746</v>
      </c>
      <c r="I1016" s="204">
        <v>14.77</v>
      </c>
      <c r="J1016" s="204">
        <v>40.98</v>
      </c>
    </row>
    <row r="1017" spans="1:10" ht="39" customHeight="1">
      <c r="A1017" s="202" t="s">
        <v>30</v>
      </c>
      <c r="B1017" s="202" t="s">
        <v>1245</v>
      </c>
      <c r="C1017" s="202" t="s">
        <v>12</v>
      </c>
      <c r="D1017" s="200" t="s">
        <v>1246</v>
      </c>
      <c r="E1017" s="201" t="s">
        <v>504</v>
      </c>
      <c r="F1017" s="201"/>
      <c r="G1017" s="202" t="s">
        <v>16</v>
      </c>
      <c r="H1017" s="203">
        <v>0.82620000000000005</v>
      </c>
      <c r="I1017" s="204">
        <v>18.77</v>
      </c>
      <c r="J1017" s="204">
        <v>15.5</v>
      </c>
    </row>
    <row r="1018" spans="1:10" ht="39" customHeight="1">
      <c r="A1018" s="202" t="s">
        <v>30</v>
      </c>
      <c r="B1018" s="202" t="s">
        <v>1247</v>
      </c>
      <c r="C1018" s="202" t="s">
        <v>12</v>
      </c>
      <c r="D1018" s="200" t="s">
        <v>1248</v>
      </c>
      <c r="E1018" s="201" t="s">
        <v>504</v>
      </c>
      <c r="F1018" s="201"/>
      <c r="G1018" s="202" t="s">
        <v>16</v>
      </c>
      <c r="H1018" s="203">
        <v>0.71509999999999996</v>
      </c>
      <c r="I1018" s="204">
        <v>26.13</v>
      </c>
      <c r="J1018" s="204">
        <v>18.68</v>
      </c>
    </row>
    <row r="1019" spans="1:10" ht="51.95" customHeight="1">
      <c r="A1019" s="202" t="s">
        <v>30</v>
      </c>
      <c r="B1019" s="202" t="s">
        <v>1249</v>
      </c>
      <c r="C1019" s="202" t="s">
        <v>12</v>
      </c>
      <c r="D1019" s="200" t="s">
        <v>1250</v>
      </c>
      <c r="E1019" s="201" t="s">
        <v>504</v>
      </c>
      <c r="F1019" s="201"/>
      <c r="G1019" s="202" t="s">
        <v>25</v>
      </c>
      <c r="H1019" s="203">
        <v>2</v>
      </c>
      <c r="I1019" s="204">
        <v>6.88</v>
      </c>
      <c r="J1019" s="204">
        <v>13.76</v>
      </c>
    </row>
    <row r="1020" spans="1:10" ht="51.95" customHeight="1">
      <c r="A1020" s="202" t="s">
        <v>30</v>
      </c>
      <c r="B1020" s="202" t="s">
        <v>1251</v>
      </c>
      <c r="C1020" s="202" t="s">
        <v>12</v>
      </c>
      <c r="D1020" s="200" t="s">
        <v>1252</v>
      </c>
      <c r="E1020" s="201" t="s">
        <v>504</v>
      </c>
      <c r="F1020" s="201"/>
      <c r="G1020" s="202" t="s">
        <v>25</v>
      </c>
      <c r="H1020" s="203">
        <v>1</v>
      </c>
      <c r="I1020" s="204">
        <v>7.05</v>
      </c>
      <c r="J1020" s="204">
        <v>7.05</v>
      </c>
    </row>
    <row r="1021" spans="1:10" ht="51.95" customHeight="1">
      <c r="A1021" s="202" t="s">
        <v>30</v>
      </c>
      <c r="B1021" s="202" t="s">
        <v>1253</v>
      </c>
      <c r="C1021" s="202" t="s">
        <v>12</v>
      </c>
      <c r="D1021" s="200" t="s">
        <v>1254</v>
      </c>
      <c r="E1021" s="201" t="s">
        <v>504</v>
      </c>
      <c r="F1021" s="201"/>
      <c r="G1021" s="202" t="s">
        <v>25</v>
      </c>
      <c r="H1021" s="203">
        <v>1</v>
      </c>
      <c r="I1021" s="204">
        <v>30.3</v>
      </c>
      <c r="J1021" s="204">
        <v>30.3</v>
      </c>
    </row>
    <row r="1022" spans="1:10" ht="51.95" customHeight="1">
      <c r="A1022" s="202" t="s">
        <v>30</v>
      </c>
      <c r="B1022" s="202" t="s">
        <v>1255</v>
      </c>
      <c r="C1022" s="202" t="s">
        <v>12</v>
      </c>
      <c r="D1022" s="200" t="s">
        <v>1256</v>
      </c>
      <c r="E1022" s="201" t="s">
        <v>504</v>
      </c>
      <c r="F1022" s="201"/>
      <c r="G1022" s="202" t="s">
        <v>25</v>
      </c>
      <c r="H1022" s="203">
        <v>1</v>
      </c>
      <c r="I1022" s="204">
        <v>10.039999999999999</v>
      </c>
      <c r="J1022" s="204">
        <v>10.039999999999999</v>
      </c>
    </row>
    <row r="1023" spans="1:10" ht="39" customHeight="1">
      <c r="A1023" s="202" t="s">
        <v>30</v>
      </c>
      <c r="B1023" s="202" t="s">
        <v>1223</v>
      </c>
      <c r="C1023" s="202" t="s">
        <v>12</v>
      </c>
      <c r="D1023" s="200" t="s">
        <v>1224</v>
      </c>
      <c r="E1023" s="201" t="s">
        <v>504</v>
      </c>
      <c r="F1023" s="201"/>
      <c r="G1023" s="202" t="s">
        <v>25</v>
      </c>
      <c r="H1023" s="203">
        <v>1</v>
      </c>
      <c r="I1023" s="204">
        <v>2.85</v>
      </c>
      <c r="J1023" s="204">
        <v>2.85</v>
      </c>
    </row>
    <row r="1024" spans="1:10" ht="39" customHeight="1">
      <c r="A1024" s="202" t="s">
        <v>30</v>
      </c>
      <c r="B1024" s="202" t="s">
        <v>1257</v>
      </c>
      <c r="C1024" s="202" t="s">
        <v>12</v>
      </c>
      <c r="D1024" s="200" t="s">
        <v>1258</v>
      </c>
      <c r="E1024" s="201" t="s">
        <v>504</v>
      </c>
      <c r="F1024" s="201"/>
      <c r="G1024" s="202" t="s">
        <v>25</v>
      </c>
      <c r="H1024" s="203">
        <v>1</v>
      </c>
      <c r="I1024" s="204">
        <v>5.67</v>
      </c>
      <c r="J1024" s="204">
        <v>5.67</v>
      </c>
    </row>
    <row r="1025" spans="1:10" ht="65.099999999999994" customHeight="1">
      <c r="A1025" s="202" t="s">
        <v>30</v>
      </c>
      <c r="B1025" s="202" t="s">
        <v>505</v>
      </c>
      <c r="C1025" s="202" t="s">
        <v>12</v>
      </c>
      <c r="D1025" s="200" t="s">
        <v>506</v>
      </c>
      <c r="E1025" s="201" t="s">
        <v>504</v>
      </c>
      <c r="F1025" s="201"/>
      <c r="G1025" s="202" t="s">
        <v>16</v>
      </c>
      <c r="H1025" s="203">
        <v>0.5</v>
      </c>
      <c r="I1025" s="204">
        <v>2.8</v>
      </c>
      <c r="J1025" s="204">
        <v>1.4</v>
      </c>
    </row>
    <row r="1026" spans="1:10" ht="65.099999999999994" customHeight="1">
      <c r="A1026" s="202" t="s">
        <v>30</v>
      </c>
      <c r="B1026" s="202" t="s">
        <v>1259</v>
      </c>
      <c r="C1026" s="202" t="s">
        <v>12</v>
      </c>
      <c r="D1026" s="200" t="s">
        <v>1260</v>
      </c>
      <c r="E1026" s="201" t="s">
        <v>504</v>
      </c>
      <c r="F1026" s="201"/>
      <c r="G1026" s="202" t="s">
        <v>16</v>
      </c>
      <c r="H1026" s="203">
        <v>0.2</v>
      </c>
      <c r="I1026" s="204">
        <v>7.73</v>
      </c>
      <c r="J1026" s="204">
        <v>1.54</v>
      </c>
    </row>
    <row r="1027" spans="1:10" ht="65.099999999999994" customHeight="1">
      <c r="A1027" s="202" t="s">
        <v>30</v>
      </c>
      <c r="B1027" s="202" t="s">
        <v>1225</v>
      </c>
      <c r="C1027" s="202" t="s">
        <v>12</v>
      </c>
      <c r="D1027" s="200" t="s">
        <v>1226</v>
      </c>
      <c r="E1027" s="201" t="s">
        <v>504</v>
      </c>
      <c r="F1027" s="201"/>
      <c r="G1027" s="202" t="s">
        <v>16</v>
      </c>
      <c r="H1027" s="203">
        <v>2.2746</v>
      </c>
      <c r="I1027" s="204">
        <v>17.27</v>
      </c>
      <c r="J1027" s="204">
        <v>39.28</v>
      </c>
    </row>
    <row r="1028" spans="1:10" ht="65.099999999999994" customHeight="1">
      <c r="A1028" s="202" t="s">
        <v>30</v>
      </c>
      <c r="B1028" s="202" t="s">
        <v>1261</v>
      </c>
      <c r="C1028" s="202" t="s">
        <v>12</v>
      </c>
      <c r="D1028" s="200" t="s">
        <v>1262</v>
      </c>
      <c r="E1028" s="201" t="s">
        <v>504</v>
      </c>
      <c r="F1028" s="201"/>
      <c r="G1028" s="202" t="s">
        <v>16</v>
      </c>
      <c r="H1028" s="203">
        <v>0.82620000000000005</v>
      </c>
      <c r="I1028" s="204">
        <v>18.96</v>
      </c>
      <c r="J1028" s="204">
        <v>15.66</v>
      </c>
    </row>
    <row r="1029" spans="1:10" ht="65.099999999999994" customHeight="1">
      <c r="A1029" s="202" t="s">
        <v>30</v>
      </c>
      <c r="B1029" s="202" t="s">
        <v>1263</v>
      </c>
      <c r="C1029" s="202" t="s">
        <v>12</v>
      </c>
      <c r="D1029" s="200" t="s">
        <v>1264</v>
      </c>
      <c r="E1029" s="201" t="s">
        <v>504</v>
      </c>
      <c r="F1029" s="201"/>
      <c r="G1029" s="202" t="s">
        <v>16</v>
      </c>
      <c r="H1029" s="203">
        <v>0.5151</v>
      </c>
      <c r="I1029" s="204">
        <v>16.989999999999998</v>
      </c>
      <c r="J1029" s="204">
        <v>8.75</v>
      </c>
    </row>
    <row r="1030" spans="1:10">
      <c r="A1030" s="217"/>
      <c r="B1030" s="217"/>
      <c r="C1030" s="217"/>
      <c r="D1030" s="210"/>
      <c r="E1030" s="210" t="s">
        <v>41</v>
      </c>
      <c r="F1030" s="211">
        <v>121.84</v>
      </c>
      <c r="G1030" s="210" t="s">
        <v>42</v>
      </c>
      <c r="H1030" s="211">
        <v>0</v>
      </c>
      <c r="I1030" s="210" t="s">
        <v>43</v>
      </c>
      <c r="J1030" s="211">
        <v>121.84</v>
      </c>
    </row>
    <row r="1031" spans="1:10">
      <c r="A1031" s="217"/>
      <c r="B1031" s="217"/>
      <c r="C1031" s="217"/>
      <c r="D1031" s="210"/>
      <c r="E1031" s="210" t="s">
        <v>44</v>
      </c>
      <c r="F1031" s="211">
        <v>57.08</v>
      </c>
      <c r="G1031" s="210"/>
      <c r="H1031" s="212" t="s">
        <v>45</v>
      </c>
      <c r="I1031" s="212"/>
      <c r="J1031" s="211">
        <v>344.65</v>
      </c>
    </row>
    <row r="1032" spans="1:10" ht="50.1" customHeight="1" thickBot="1">
      <c r="A1032" s="229"/>
      <c r="B1032" s="229"/>
      <c r="C1032" s="229"/>
      <c r="D1032" s="213"/>
      <c r="E1032" s="213"/>
      <c r="F1032" s="213"/>
      <c r="G1032" s="213" t="s">
        <v>46</v>
      </c>
      <c r="H1032" s="214">
        <v>6</v>
      </c>
      <c r="I1032" s="213" t="s">
        <v>47</v>
      </c>
      <c r="J1032" s="215">
        <v>2067.9</v>
      </c>
    </row>
    <row r="1033" spans="1:10" ht="0.95" customHeight="1" thickTop="1">
      <c r="A1033" s="231"/>
      <c r="B1033" s="231"/>
      <c r="C1033" s="231"/>
      <c r="D1033" s="216"/>
      <c r="E1033" s="216"/>
      <c r="F1033" s="216"/>
      <c r="G1033" s="216"/>
      <c r="H1033" s="216"/>
      <c r="I1033" s="216"/>
      <c r="J1033" s="216"/>
    </row>
    <row r="1034" spans="1:10" ht="18" customHeight="1">
      <c r="A1034" s="194" t="s">
        <v>1265</v>
      </c>
      <c r="B1034" s="194" t="s">
        <v>4</v>
      </c>
      <c r="C1034" s="194" t="s">
        <v>5</v>
      </c>
      <c r="D1034" s="191" t="s">
        <v>6</v>
      </c>
      <c r="E1034" s="193" t="s">
        <v>27</v>
      </c>
      <c r="F1034" s="193"/>
      <c r="G1034" s="194" t="s">
        <v>7</v>
      </c>
      <c r="H1034" s="192" t="s">
        <v>8</v>
      </c>
      <c r="I1034" s="192" t="s">
        <v>9</v>
      </c>
      <c r="J1034" s="192" t="s">
        <v>28</v>
      </c>
    </row>
    <row r="1035" spans="1:10" ht="51.95" customHeight="1">
      <c r="A1035" s="197" t="s">
        <v>29</v>
      </c>
      <c r="B1035" s="197" t="s">
        <v>1266</v>
      </c>
      <c r="C1035" s="197" t="s">
        <v>12</v>
      </c>
      <c r="D1035" s="195" t="s">
        <v>453</v>
      </c>
      <c r="E1035" s="196" t="s">
        <v>504</v>
      </c>
      <c r="F1035" s="196"/>
      <c r="G1035" s="197" t="s">
        <v>25</v>
      </c>
      <c r="H1035" s="198">
        <v>1</v>
      </c>
      <c r="I1035" s="199">
        <v>108.33</v>
      </c>
      <c r="J1035" s="199">
        <v>108.33</v>
      </c>
    </row>
    <row r="1036" spans="1:10" ht="39" customHeight="1">
      <c r="A1036" s="202" t="s">
        <v>30</v>
      </c>
      <c r="B1036" s="202" t="s">
        <v>1245</v>
      </c>
      <c r="C1036" s="202" t="s">
        <v>12</v>
      </c>
      <c r="D1036" s="200" t="s">
        <v>1246</v>
      </c>
      <c r="E1036" s="201" t="s">
        <v>504</v>
      </c>
      <c r="F1036" s="201"/>
      <c r="G1036" s="202" t="s">
        <v>16</v>
      </c>
      <c r="H1036" s="203">
        <v>2.3860000000000001</v>
      </c>
      <c r="I1036" s="204">
        <v>18.77</v>
      </c>
      <c r="J1036" s="204">
        <v>44.78</v>
      </c>
    </row>
    <row r="1037" spans="1:10" ht="51.95" customHeight="1">
      <c r="A1037" s="202" t="s">
        <v>30</v>
      </c>
      <c r="B1037" s="202" t="s">
        <v>1267</v>
      </c>
      <c r="C1037" s="202" t="s">
        <v>12</v>
      </c>
      <c r="D1037" s="200" t="s">
        <v>1268</v>
      </c>
      <c r="E1037" s="201" t="s">
        <v>504</v>
      </c>
      <c r="F1037" s="201"/>
      <c r="G1037" s="202" t="s">
        <v>25</v>
      </c>
      <c r="H1037" s="203">
        <v>2</v>
      </c>
      <c r="I1037" s="204">
        <v>10.78</v>
      </c>
      <c r="J1037" s="204">
        <v>21.56</v>
      </c>
    </row>
    <row r="1038" spans="1:10" ht="39" customHeight="1">
      <c r="A1038" s="202" t="s">
        <v>30</v>
      </c>
      <c r="B1038" s="202" t="s">
        <v>1269</v>
      </c>
      <c r="C1038" s="202" t="s">
        <v>12</v>
      </c>
      <c r="D1038" s="200" t="s">
        <v>1270</v>
      </c>
      <c r="E1038" s="201" t="s">
        <v>504</v>
      </c>
      <c r="F1038" s="201"/>
      <c r="G1038" s="202" t="s">
        <v>25</v>
      </c>
      <c r="H1038" s="203">
        <v>1</v>
      </c>
      <c r="I1038" s="204">
        <v>4.46</v>
      </c>
      <c r="J1038" s="204">
        <v>4.46</v>
      </c>
    </row>
    <row r="1039" spans="1:10" ht="78" customHeight="1">
      <c r="A1039" s="202" t="s">
        <v>30</v>
      </c>
      <c r="B1039" s="202" t="s">
        <v>1271</v>
      </c>
      <c r="C1039" s="202" t="s">
        <v>12</v>
      </c>
      <c r="D1039" s="200" t="s">
        <v>1272</v>
      </c>
      <c r="E1039" s="201" t="s">
        <v>504</v>
      </c>
      <c r="F1039" s="201"/>
      <c r="G1039" s="202" t="s">
        <v>16</v>
      </c>
      <c r="H1039" s="203">
        <v>0.55000000000000004</v>
      </c>
      <c r="I1039" s="204">
        <v>4.95</v>
      </c>
      <c r="J1039" s="204">
        <v>2.72</v>
      </c>
    </row>
    <row r="1040" spans="1:10" ht="65.099999999999994" customHeight="1">
      <c r="A1040" s="202" t="s">
        <v>30</v>
      </c>
      <c r="B1040" s="202" t="s">
        <v>1261</v>
      </c>
      <c r="C1040" s="202" t="s">
        <v>12</v>
      </c>
      <c r="D1040" s="200" t="s">
        <v>1262</v>
      </c>
      <c r="E1040" s="201" t="s">
        <v>504</v>
      </c>
      <c r="F1040" s="201"/>
      <c r="G1040" s="202" t="s">
        <v>16</v>
      </c>
      <c r="H1040" s="203">
        <v>1.8360000000000001</v>
      </c>
      <c r="I1040" s="204">
        <v>18.96</v>
      </c>
      <c r="J1040" s="204">
        <v>34.81</v>
      </c>
    </row>
    <row r="1041" spans="1:10">
      <c r="A1041" s="217"/>
      <c r="B1041" s="217"/>
      <c r="C1041" s="217"/>
      <c r="D1041" s="210"/>
      <c r="E1041" s="210" t="s">
        <v>41</v>
      </c>
      <c r="F1041" s="211">
        <v>54.69</v>
      </c>
      <c r="G1041" s="210" t="s">
        <v>42</v>
      </c>
      <c r="H1041" s="211">
        <v>0</v>
      </c>
      <c r="I1041" s="210" t="s">
        <v>43</v>
      </c>
      <c r="J1041" s="211">
        <v>54.69</v>
      </c>
    </row>
    <row r="1042" spans="1:10">
      <c r="A1042" s="217"/>
      <c r="B1042" s="217"/>
      <c r="C1042" s="217"/>
      <c r="D1042" s="210"/>
      <c r="E1042" s="210" t="s">
        <v>44</v>
      </c>
      <c r="F1042" s="211">
        <v>21.5</v>
      </c>
      <c r="G1042" s="210"/>
      <c r="H1042" s="212" t="s">
        <v>45</v>
      </c>
      <c r="I1042" s="212"/>
      <c r="J1042" s="211">
        <v>129.83000000000001</v>
      </c>
    </row>
    <row r="1043" spans="1:10" ht="50.1" customHeight="1" thickBot="1">
      <c r="A1043" s="229"/>
      <c r="B1043" s="229"/>
      <c r="C1043" s="229"/>
      <c r="D1043" s="213"/>
      <c r="E1043" s="213"/>
      <c r="F1043" s="213"/>
      <c r="G1043" s="213" t="s">
        <v>46</v>
      </c>
      <c r="H1043" s="214">
        <v>2</v>
      </c>
      <c r="I1043" s="213" t="s">
        <v>47</v>
      </c>
      <c r="J1043" s="215">
        <v>259.66000000000003</v>
      </c>
    </row>
    <row r="1044" spans="1:10" ht="0.95" customHeight="1" thickTop="1">
      <c r="A1044" s="231"/>
      <c r="B1044" s="231"/>
      <c r="C1044" s="231"/>
      <c r="D1044" s="216"/>
      <c r="E1044" s="216"/>
      <c r="F1044" s="216"/>
      <c r="G1044" s="216"/>
      <c r="H1044" s="216"/>
      <c r="I1044" s="216"/>
      <c r="J1044" s="216"/>
    </row>
    <row r="1045" spans="1:10" ht="18" customHeight="1">
      <c r="A1045" s="194" t="s">
        <v>1273</v>
      </c>
      <c r="B1045" s="194" t="s">
        <v>4</v>
      </c>
      <c r="C1045" s="194" t="s">
        <v>5</v>
      </c>
      <c r="D1045" s="191" t="s">
        <v>6</v>
      </c>
      <c r="E1045" s="193" t="s">
        <v>27</v>
      </c>
      <c r="F1045" s="193"/>
      <c r="G1045" s="194" t="s">
        <v>7</v>
      </c>
      <c r="H1045" s="192" t="s">
        <v>8</v>
      </c>
      <c r="I1045" s="192" t="s">
        <v>9</v>
      </c>
      <c r="J1045" s="192" t="s">
        <v>28</v>
      </c>
    </row>
    <row r="1046" spans="1:10" ht="51.95" customHeight="1">
      <c r="A1046" s="197" t="s">
        <v>29</v>
      </c>
      <c r="B1046" s="197" t="s">
        <v>1274</v>
      </c>
      <c r="C1046" s="197" t="s">
        <v>12</v>
      </c>
      <c r="D1046" s="195" t="s">
        <v>455</v>
      </c>
      <c r="E1046" s="196" t="s">
        <v>504</v>
      </c>
      <c r="F1046" s="196"/>
      <c r="G1046" s="197" t="s">
        <v>25</v>
      </c>
      <c r="H1046" s="198">
        <v>1</v>
      </c>
      <c r="I1046" s="199">
        <v>116.67</v>
      </c>
      <c r="J1046" s="199">
        <v>116.67</v>
      </c>
    </row>
    <row r="1047" spans="1:10" ht="51.95" customHeight="1">
      <c r="A1047" s="202" t="s">
        <v>30</v>
      </c>
      <c r="B1047" s="202" t="s">
        <v>1275</v>
      </c>
      <c r="C1047" s="202" t="s">
        <v>12</v>
      </c>
      <c r="D1047" s="200" t="s">
        <v>1276</v>
      </c>
      <c r="E1047" s="201" t="s">
        <v>504</v>
      </c>
      <c r="F1047" s="201"/>
      <c r="G1047" s="202" t="s">
        <v>25</v>
      </c>
      <c r="H1047" s="203">
        <v>1</v>
      </c>
      <c r="I1047" s="204">
        <v>7.69</v>
      </c>
      <c r="J1047" s="204">
        <v>7.69</v>
      </c>
    </row>
    <row r="1048" spans="1:10" ht="39" customHeight="1">
      <c r="A1048" s="202" t="s">
        <v>30</v>
      </c>
      <c r="B1048" s="202" t="s">
        <v>1241</v>
      </c>
      <c r="C1048" s="202" t="s">
        <v>12</v>
      </c>
      <c r="D1048" s="200" t="s">
        <v>1242</v>
      </c>
      <c r="E1048" s="201" t="s">
        <v>504</v>
      </c>
      <c r="F1048" s="201"/>
      <c r="G1048" s="202" t="s">
        <v>25</v>
      </c>
      <c r="H1048" s="203">
        <v>1</v>
      </c>
      <c r="I1048" s="204">
        <v>13.98</v>
      </c>
      <c r="J1048" s="204">
        <v>13.98</v>
      </c>
    </row>
    <row r="1049" spans="1:10" ht="39" customHeight="1">
      <c r="A1049" s="202" t="s">
        <v>30</v>
      </c>
      <c r="B1049" s="202" t="s">
        <v>1245</v>
      </c>
      <c r="C1049" s="202" t="s">
        <v>12</v>
      </c>
      <c r="D1049" s="200" t="s">
        <v>1246</v>
      </c>
      <c r="E1049" s="201" t="s">
        <v>504</v>
      </c>
      <c r="F1049" s="201"/>
      <c r="G1049" s="202" t="s">
        <v>16</v>
      </c>
      <c r="H1049" s="203">
        <v>1.7332000000000001</v>
      </c>
      <c r="I1049" s="204">
        <v>18.77</v>
      </c>
      <c r="J1049" s="204">
        <v>32.53</v>
      </c>
    </row>
    <row r="1050" spans="1:10" ht="51.95" customHeight="1">
      <c r="A1050" s="202" t="s">
        <v>30</v>
      </c>
      <c r="B1050" s="202" t="s">
        <v>1267</v>
      </c>
      <c r="C1050" s="202" t="s">
        <v>12</v>
      </c>
      <c r="D1050" s="200" t="s">
        <v>1268</v>
      </c>
      <c r="E1050" s="201" t="s">
        <v>504</v>
      </c>
      <c r="F1050" s="201"/>
      <c r="G1050" s="202" t="s">
        <v>25</v>
      </c>
      <c r="H1050" s="203">
        <v>2</v>
      </c>
      <c r="I1050" s="204">
        <v>10.78</v>
      </c>
      <c r="J1050" s="204">
        <v>21.56</v>
      </c>
    </row>
    <row r="1051" spans="1:10" ht="51.95" customHeight="1">
      <c r="A1051" s="202" t="s">
        <v>30</v>
      </c>
      <c r="B1051" s="202" t="s">
        <v>1277</v>
      </c>
      <c r="C1051" s="202" t="s">
        <v>12</v>
      </c>
      <c r="D1051" s="200" t="s">
        <v>1278</v>
      </c>
      <c r="E1051" s="201" t="s">
        <v>504</v>
      </c>
      <c r="F1051" s="201"/>
      <c r="G1051" s="202" t="s">
        <v>25</v>
      </c>
      <c r="H1051" s="203">
        <v>1</v>
      </c>
      <c r="I1051" s="204">
        <v>11.3</v>
      </c>
      <c r="J1051" s="204">
        <v>11.3</v>
      </c>
    </row>
    <row r="1052" spans="1:10" ht="39" customHeight="1">
      <c r="A1052" s="202" t="s">
        <v>30</v>
      </c>
      <c r="B1052" s="202" t="s">
        <v>1269</v>
      </c>
      <c r="C1052" s="202" t="s">
        <v>12</v>
      </c>
      <c r="D1052" s="200" t="s">
        <v>1270</v>
      </c>
      <c r="E1052" s="201" t="s">
        <v>504</v>
      </c>
      <c r="F1052" s="201"/>
      <c r="G1052" s="202" t="s">
        <v>25</v>
      </c>
      <c r="H1052" s="203">
        <v>1</v>
      </c>
      <c r="I1052" s="204">
        <v>4.46</v>
      </c>
      <c r="J1052" s="204">
        <v>4.46</v>
      </c>
    </row>
    <row r="1053" spans="1:10" ht="78" customHeight="1">
      <c r="A1053" s="202" t="s">
        <v>30</v>
      </c>
      <c r="B1053" s="202" t="s">
        <v>1271</v>
      </c>
      <c r="C1053" s="202" t="s">
        <v>12</v>
      </c>
      <c r="D1053" s="200" t="s">
        <v>1272</v>
      </c>
      <c r="E1053" s="201" t="s">
        <v>504</v>
      </c>
      <c r="F1053" s="201"/>
      <c r="G1053" s="202" t="s">
        <v>16</v>
      </c>
      <c r="H1053" s="203">
        <v>0.55000000000000004</v>
      </c>
      <c r="I1053" s="204">
        <v>4.95</v>
      </c>
      <c r="J1053" s="204">
        <v>2.72</v>
      </c>
    </row>
    <row r="1054" spans="1:10" ht="65.099999999999994" customHeight="1">
      <c r="A1054" s="202" t="s">
        <v>30</v>
      </c>
      <c r="B1054" s="202" t="s">
        <v>1261</v>
      </c>
      <c r="C1054" s="202" t="s">
        <v>12</v>
      </c>
      <c r="D1054" s="200" t="s">
        <v>1262</v>
      </c>
      <c r="E1054" s="201" t="s">
        <v>504</v>
      </c>
      <c r="F1054" s="201"/>
      <c r="G1054" s="202" t="s">
        <v>16</v>
      </c>
      <c r="H1054" s="203">
        <v>1.1832</v>
      </c>
      <c r="I1054" s="204">
        <v>18.96</v>
      </c>
      <c r="J1054" s="204">
        <v>22.43</v>
      </c>
    </row>
    <row r="1055" spans="1:10">
      <c r="A1055" s="217"/>
      <c r="B1055" s="217"/>
      <c r="C1055" s="217"/>
      <c r="D1055" s="210"/>
      <c r="E1055" s="210" t="s">
        <v>41</v>
      </c>
      <c r="F1055" s="211">
        <v>51.16</v>
      </c>
      <c r="G1055" s="210" t="s">
        <v>42</v>
      </c>
      <c r="H1055" s="211">
        <v>0</v>
      </c>
      <c r="I1055" s="210" t="s">
        <v>43</v>
      </c>
      <c r="J1055" s="211">
        <v>51.16</v>
      </c>
    </row>
    <row r="1056" spans="1:10">
      <c r="A1056" s="217"/>
      <c r="B1056" s="217"/>
      <c r="C1056" s="217"/>
      <c r="D1056" s="210"/>
      <c r="E1056" s="210" t="s">
        <v>44</v>
      </c>
      <c r="F1056" s="211">
        <v>23.15</v>
      </c>
      <c r="G1056" s="210"/>
      <c r="H1056" s="212" t="s">
        <v>45</v>
      </c>
      <c r="I1056" s="212"/>
      <c r="J1056" s="211">
        <v>139.82</v>
      </c>
    </row>
    <row r="1057" spans="1:10" ht="50.1" customHeight="1" thickBot="1">
      <c r="A1057" s="229"/>
      <c r="B1057" s="229"/>
      <c r="C1057" s="229"/>
      <c r="D1057" s="213"/>
      <c r="E1057" s="213"/>
      <c r="F1057" s="213"/>
      <c r="G1057" s="213" t="s">
        <v>46</v>
      </c>
      <c r="H1057" s="214">
        <v>4</v>
      </c>
      <c r="I1057" s="213" t="s">
        <v>47</v>
      </c>
      <c r="J1057" s="215">
        <v>559.28</v>
      </c>
    </row>
    <row r="1058" spans="1:10" ht="0.95" customHeight="1" thickTop="1">
      <c r="A1058" s="231"/>
      <c r="B1058" s="231"/>
      <c r="C1058" s="231"/>
      <c r="D1058" s="216"/>
      <c r="E1058" s="216"/>
      <c r="F1058" s="216"/>
      <c r="G1058" s="216"/>
      <c r="H1058" s="216"/>
      <c r="I1058" s="216"/>
      <c r="J1058" s="216"/>
    </row>
    <row r="1059" spans="1:10" ht="18" customHeight="1">
      <c r="A1059" s="194" t="s">
        <v>1279</v>
      </c>
      <c r="B1059" s="194" t="s">
        <v>4</v>
      </c>
      <c r="C1059" s="194" t="s">
        <v>5</v>
      </c>
      <c r="D1059" s="191" t="s">
        <v>6</v>
      </c>
      <c r="E1059" s="193" t="s">
        <v>27</v>
      </c>
      <c r="F1059" s="193"/>
      <c r="G1059" s="194" t="s">
        <v>7</v>
      </c>
      <c r="H1059" s="192" t="s">
        <v>8</v>
      </c>
      <c r="I1059" s="192" t="s">
        <v>9</v>
      </c>
      <c r="J1059" s="192" t="s">
        <v>28</v>
      </c>
    </row>
    <row r="1060" spans="1:10" ht="39" customHeight="1">
      <c r="A1060" s="197" t="s">
        <v>29</v>
      </c>
      <c r="B1060" s="197" t="s">
        <v>1280</v>
      </c>
      <c r="C1060" s="197" t="s">
        <v>12</v>
      </c>
      <c r="D1060" s="195" t="s">
        <v>457</v>
      </c>
      <c r="E1060" s="196" t="s">
        <v>504</v>
      </c>
      <c r="F1060" s="196"/>
      <c r="G1060" s="197" t="s">
        <v>25</v>
      </c>
      <c r="H1060" s="198">
        <v>1</v>
      </c>
      <c r="I1060" s="199">
        <v>146.05000000000001</v>
      </c>
      <c r="J1060" s="199">
        <v>146.05000000000001</v>
      </c>
    </row>
    <row r="1061" spans="1:10" ht="39" customHeight="1">
      <c r="A1061" s="202" t="s">
        <v>30</v>
      </c>
      <c r="B1061" s="202" t="s">
        <v>1281</v>
      </c>
      <c r="C1061" s="202" t="s">
        <v>12</v>
      </c>
      <c r="D1061" s="200" t="s">
        <v>1282</v>
      </c>
      <c r="E1061" s="201" t="s">
        <v>524</v>
      </c>
      <c r="F1061" s="201"/>
      <c r="G1061" s="202" t="s">
        <v>52</v>
      </c>
      <c r="H1061" s="203">
        <v>1.9199999999999998E-2</v>
      </c>
      <c r="I1061" s="204">
        <v>192.77</v>
      </c>
      <c r="J1061" s="204">
        <v>3.7</v>
      </c>
    </row>
    <row r="1062" spans="1:10" ht="65.099999999999994" customHeight="1">
      <c r="A1062" s="202" t="s">
        <v>30</v>
      </c>
      <c r="B1062" s="202" t="s">
        <v>1283</v>
      </c>
      <c r="C1062" s="202" t="s">
        <v>12</v>
      </c>
      <c r="D1062" s="200" t="s">
        <v>1284</v>
      </c>
      <c r="E1062" s="201" t="s">
        <v>556</v>
      </c>
      <c r="F1062" s="201"/>
      <c r="G1062" s="202" t="s">
        <v>48</v>
      </c>
      <c r="H1062" s="203">
        <v>1.55E-2</v>
      </c>
      <c r="I1062" s="204">
        <v>106.21</v>
      </c>
      <c r="J1062" s="204">
        <v>1.64</v>
      </c>
    </row>
    <row r="1063" spans="1:10" ht="65.099999999999994" customHeight="1">
      <c r="A1063" s="202" t="s">
        <v>30</v>
      </c>
      <c r="B1063" s="202" t="s">
        <v>1285</v>
      </c>
      <c r="C1063" s="202" t="s">
        <v>12</v>
      </c>
      <c r="D1063" s="200" t="s">
        <v>1286</v>
      </c>
      <c r="E1063" s="201" t="s">
        <v>556</v>
      </c>
      <c r="F1063" s="201"/>
      <c r="G1063" s="202" t="s">
        <v>49</v>
      </c>
      <c r="H1063" s="203">
        <v>3.15E-2</v>
      </c>
      <c r="I1063" s="204">
        <v>43.47</v>
      </c>
      <c r="J1063" s="204">
        <v>1.36</v>
      </c>
    </row>
    <row r="1064" spans="1:10" ht="24" customHeight="1">
      <c r="A1064" s="202" t="s">
        <v>30</v>
      </c>
      <c r="B1064" s="202" t="s">
        <v>574</v>
      </c>
      <c r="C1064" s="202" t="s">
        <v>12</v>
      </c>
      <c r="D1064" s="200" t="s">
        <v>575</v>
      </c>
      <c r="E1064" s="201" t="s">
        <v>492</v>
      </c>
      <c r="F1064" s="201"/>
      <c r="G1064" s="202" t="s">
        <v>33</v>
      </c>
      <c r="H1064" s="203">
        <v>4.1500000000000002E-2</v>
      </c>
      <c r="I1064" s="204">
        <v>19.45</v>
      </c>
      <c r="J1064" s="204">
        <v>0.8</v>
      </c>
    </row>
    <row r="1065" spans="1:10" ht="24" customHeight="1">
      <c r="A1065" s="202" t="s">
        <v>30</v>
      </c>
      <c r="B1065" s="202" t="s">
        <v>34</v>
      </c>
      <c r="C1065" s="202" t="s">
        <v>12</v>
      </c>
      <c r="D1065" s="200" t="s">
        <v>35</v>
      </c>
      <c r="E1065" s="201" t="s">
        <v>492</v>
      </c>
      <c r="F1065" s="201"/>
      <c r="G1065" s="202" t="s">
        <v>33</v>
      </c>
      <c r="H1065" s="203">
        <v>3.2599999999999997E-2</v>
      </c>
      <c r="I1065" s="204">
        <v>15.22</v>
      </c>
      <c r="J1065" s="204">
        <v>0.49</v>
      </c>
    </row>
    <row r="1066" spans="1:10" ht="39" customHeight="1">
      <c r="A1066" s="207" t="s">
        <v>36</v>
      </c>
      <c r="B1066" s="207" t="s">
        <v>1287</v>
      </c>
      <c r="C1066" s="207" t="s">
        <v>12</v>
      </c>
      <c r="D1066" s="205" t="s">
        <v>1288</v>
      </c>
      <c r="E1066" s="206" t="s">
        <v>37</v>
      </c>
      <c r="F1066" s="206"/>
      <c r="G1066" s="207" t="s">
        <v>25</v>
      </c>
      <c r="H1066" s="208">
        <v>1</v>
      </c>
      <c r="I1066" s="209">
        <v>138.06</v>
      </c>
      <c r="J1066" s="209">
        <v>138.06</v>
      </c>
    </row>
    <row r="1067" spans="1:10">
      <c r="A1067" s="217"/>
      <c r="B1067" s="217"/>
      <c r="C1067" s="217"/>
      <c r="D1067" s="210"/>
      <c r="E1067" s="210" t="s">
        <v>41</v>
      </c>
      <c r="F1067" s="211">
        <v>3.01</v>
      </c>
      <c r="G1067" s="210" t="s">
        <v>42</v>
      </c>
      <c r="H1067" s="211">
        <v>0</v>
      </c>
      <c r="I1067" s="210" t="s">
        <v>43</v>
      </c>
      <c r="J1067" s="211">
        <v>3.01</v>
      </c>
    </row>
    <row r="1068" spans="1:10">
      <c r="A1068" s="217"/>
      <c r="B1068" s="217"/>
      <c r="C1068" s="217"/>
      <c r="D1068" s="210"/>
      <c r="E1068" s="210" t="s">
        <v>44</v>
      </c>
      <c r="F1068" s="211">
        <v>28.99</v>
      </c>
      <c r="G1068" s="210"/>
      <c r="H1068" s="212" t="s">
        <v>45</v>
      </c>
      <c r="I1068" s="212"/>
      <c r="J1068" s="211">
        <v>175.04</v>
      </c>
    </row>
    <row r="1069" spans="1:10" ht="50.1" customHeight="1" thickBot="1">
      <c r="A1069" s="229"/>
      <c r="B1069" s="229"/>
      <c r="C1069" s="229"/>
      <c r="D1069" s="213"/>
      <c r="E1069" s="213"/>
      <c r="F1069" s="213"/>
      <c r="G1069" s="213" t="s">
        <v>46</v>
      </c>
      <c r="H1069" s="214">
        <v>8</v>
      </c>
      <c r="I1069" s="213" t="s">
        <v>47</v>
      </c>
      <c r="J1069" s="215">
        <v>1400.32</v>
      </c>
    </row>
    <row r="1070" spans="1:10" ht="0.95" customHeight="1" thickTop="1">
      <c r="A1070" s="231"/>
      <c r="B1070" s="231"/>
      <c r="C1070" s="231"/>
      <c r="D1070" s="216"/>
      <c r="E1070" s="216"/>
      <c r="F1070" s="216"/>
      <c r="G1070" s="216"/>
      <c r="H1070" s="216"/>
      <c r="I1070" s="216"/>
      <c r="J1070" s="216"/>
    </row>
    <row r="1071" spans="1:10" ht="18" customHeight="1">
      <c r="A1071" s="194" t="s">
        <v>1289</v>
      </c>
      <c r="B1071" s="194" t="s">
        <v>4</v>
      </c>
      <c r="C1071" s="194" t="s">
        <v>5</v>
      </c>
      <c r="D1071" s="191" t="s">
        <v>6</v>
      </c>
      <c r="E1071" s="193" t="s">
        <v>27</v>
      </c>
      <c r="F1071" s="193"/>
      <c r="G1071" s="194" t="s">
        <v>7</v>
      </c>
      <c r="H1071" s="192" t="s">
        <v>8</v>
      </c>
      <c r="I1071" s="192" t="s">
        <v>9</v>
      </c>
      <c r="J1071" s="192" t="s">
        <v>28</v>
      </c>
    </row>
    <row r="1072" spans="1:10" ht="51.95" customHeight="1">
      <c r="A1072" s="197" t="s">
        <v>29</v>
      </c>
      <c r="B1072" s="197" t="s">
        <v>1290</v>
      </c>
      <c r="C1072" s="197" t="s">
        <v>12</v>
      </c>
      <c r="D1072" s="195" t="s">
        <v>459</v>
      </c>
      <c r="E1072" s="196" t="s">
        <v>504</v>
      </c>
      <c r="F1072" s="196"/>
      <c r="G1072" s="197" t="s">
        <v>25</v>
      </c>
      <c r="H1072" s="198">
        <v>1</v>
      </c>
      <c r="I1072" s="199">
        <v>4835.49</v>
      </c>
      <c r="J1072" s="199">
        <v>4835.49</v>
      </c>
    </row>
    <row r="1073" spans="1:10" ht="39" customHeight="1">
      <c r="A1073" s="202" t="s">
        <v>30</v>
      </c>
      <c r="B1073" s="202" t="s">
        <v>1291</v>
      </c>
      <c r="C1073" s="202" t="s">
        <v>12</v>
      </c>
      <c r="D1073" s="200" t="s">
        <v>1292</v>
      </c>
      <c r="E1073" s="201" t="s">
        <v>524</v>
      </c>
      <c r="F1073" s="201"/>
      <c r="G1073" s="202" t="s">
        <v>52</v>
      </c>
      <c r="H1073" s="203">
        <v>0.59499999999999997</v>
      </c>
      <c r="I1073" s="204">
        <v>146.02000000000001</v>
      </c>
      <c r="J1073" s="204">
        <v>86.88</v>
      </c>
    </row>
    <row r="1074" spans="1:10" ht="65.099999999999994" customHeight="1">
      <c r="A1074" s="202" t="s">
        <v>30</v>
      </c>
      <c r="B1074" s="202" t="s">
        <v>1283</v>
      </c>
      <c r="C1074" s="202" t="s">
        <v>12</v>
      </c>
      <c r="D1074" s="200" t="s">
        <v>1284</v>
      </c>
      <c r="E1074" s="201" t="s">
        <v>556</v>
      </c>
      <c r="F1074" s="201"/>
      <c r="G1074" s="202" t="s">
        <v>48</v>
      </c>
      <c r="H1074" s="203">
        <v>0.1293</v>
      </c>
      <c r="I1074" s="204">
        <v>106.21</v>
      </c>
      <c r="J1074" s="204">
        <v>13.73</v>
      </c>
    </row>
    <row r="1075" spans="1:10" ht="65.099999999999994" customHeight="1">
      <c r="A1075" s="202" t="s">
        <v>30</v>
      </c>
      <c r="B1075" s="202" t="s">
        <v>1285</v>
      </c>
      <c r="C1075" s="202" t="s">
        <v>12</v>
      </c>
      <c r="D1075" s="200" t="s">
        <v>1286</v>
      </c>
      <c r="E1075" s="201" t="s">
        <v>556</v>
      </c>
      <c r="F1075" s="201"/>
      <c r="G1075" s="202" t="s">
        <v>49</v>
      </c>
      <c r="H1075" s="203">
        <v>0.26340000000000002</v>
      </c>
      <c r="I1075" s="204">
        <v>43.47</v>
      </c>
      <c r="J1075" s="204">
        <v>11.44</v>
      </c>
    </row>
    <row r="1076" spans="1:10" ht="39" customHeight="1">
      <c r="A1076" s="202" t="s">
        <v>30</v>
      </c>
      <c r="B1076" s="202" t="s">
        <v>1293</v>
      </c>
      <c r="C1076" s="202" t="s">
        <v>12</v>
      </c>
      <c r="D1076" s="200" t="s">
        <v>1294</v>
      </c>
      <c r="E1076" s="201" t="s">
        <v>492</v>
      </c>
      <c r="F1076" s="201"/>
      <c r="G1076" s="202" t="s">
        <v>52</v>
      </c>
      <c r="H1076" s="203">
        <v>0.1699</v>
      </c>
      <c r="I1076" s="204">
        <v>348.22</v>
      </c>
      <c r="J1076" s="204">
        <v>59.16</v>
      </c>
    </row>
    <row r="1077" spans="1:10" ht="24" customHeight="1">
      <c r="A1077" s="202" t="s">
        <v>30</v>
      </c>
      <c r="B1077" s="202" t="s">
        <v>574</v>
      </c>
      <c r="C1077" s="202" t="s">
        <v>12</v>
      </c>
      <c r="D1077" s="200" t="s">
        <v>575</v>
      </c>
      <c r="E1077" s="201" t="s">
        <v>492</v>
      </c>
      <c r="F1077" s="201"/>
      <c r="G1077" s="202" t="s">
        <v>33</v>
      </c>
      <c r="H1077" s="203">
        <v>42.484499999999997</v>
      </c>
      <c r="I1077" s="204">
        <v>19.45</v>
      </c>
      <c r="J1077" s="204">
        <v>826.32</v>
      </c>
    </row>
    <row r="1078" spans="1:10" ht="24" customHeight="1">
      <c r="A1078" s="202" t="s">
        <v>30</v>
      </c>
      <c r="B1078" s="202" t="s">
        <v>34</v>
      </c>
      <c r="C1078" s="202" t="s">
        <v>12</v>
      </c>
      <c r="D1078" s="200" t="s">
        <v>35</v>
      </c>
      <c r="E1078" s="201" t="s">
        <v>492</v>
      </c>
      <c r="F1078" s="201"/>
      <c r="G1078" s="202" t="s">
        <v>33</v>
      </c>
      <c r="H1078" s="203">
        <v>33.380699999999997</v>
      </c>
      <c r="I1078" s="204">
        <v>15.22</v>
      </c>
      <c r="J1078" s="204">
        <v>508.05</v>
      </c>
    </row>
    <row r="1079" spans="1:10" ht="39" customHeight="1">
      <c r="A1079" s="202" t="s">
        <v>30</v>
      </c>
      <c r="B1079" s="202" t="s">
        <v>127</v>
      </c>
      <c r="C1079" s="202" t="s">
        <v>12</v>
      </c>
      <c r="D1079" s="200" t="s">
        <v>128</v>
      </c>
      <c r="E1079" s="201" t="s">
        <v>492</v>
      </c>
      <c r="F1079" s="201"/>
      <c r="G1079" s="202" t="s">
        <v>52</v>
      </c>
      <c r="H1079" s="203">
        <v>0.93600000000000005</v>
      </c>
      <c r="I1079" s="204">
        <v>412.67</v>
      </c>
      <c r="J1079" s="204">
        <v>386.25</v>
      </c>
    </row>
    <row r="1080" spans="1:10" ht="26.1" customHeight="1">
      <c r="A1080" s="202" t="s">
        <v>30</v>
      </c>
      <c r="B1080" s="202" t="s">
        <v>1295</v>
      </c>
      <c r="C1080" s="202" t="s">
        <v>12</v>
      </c>
      <c r="D1080" s="200" t="s">
        <v>1296</v>
      </c>
      <c r="E1080" s="201" t="s">
        <v>499</v>
      </c>
      <c r="F1080" s="201"/>
      <c r="G1080" s="202" t="s">
        <v>52</v>
      </c>
      <c r="H1080" s="203">
        <v>0.13450000000000001</v>
      </c>
      <c r="I1080" s="204">
        <v>745.87</v>
      </c>
      <c r="J1080" s="204">
        <v>100.31</v>
      </c>
    </row>
    <row r="1081" spans="1:10" ht="26.1" customHeight="1">
      <c r="A1081" s="202" t="s">
        <v>30</v>
      </c>
      <c r="B1081" s="202" t="s">
        <v>1297</v>
      </c>
      <c r="C1081" s="202" t="s">
        <v>12</v>
      </c>
      <c r="D1081" s="200" t="s">
        <v>1298</v>
      </c>
      <c r="E1081" s="201" t="s">
        <v>499</v>
      </c>
      <c r="F1081" s="201"/>
      <c r="G1081" s="202" t="s">
        <v>52</v>
      </c>
      <c r="H1081" s="203">
        <v>0.15379999999999999</v>
      </c>
      <c r="I1081" s="204">
        <v>719.75</v>
      </c>
      <c r="J1081" s="204">
        <v>110.69</v>
      </c>
    </row>
    <row r="1082" spans="1:10" ht="26.1" customHeight="1">
      <c r="A1082" s="202" t="s">
        <v>30</v>
      </c>
      <c r="B1082" s="202" t="s">
        <v>1299</v>
      </c>
      <c r="C1082" s="202" t="s">
        <v>12</v>
      </c>
      <c r="D1082" s="200" t="s">
        <v>1300</v>
      </c>
      <c r="E1082" s="201" t="s">
        <v>499</v>
      </c>
      <c r="F1082" s="201"/>
      <c r="G1082" s="202" t="s">
        <v>40</v>
      </c>
      <c r="H1082" s="203">
        <v>4.4424000000000001</v>
      </c>
      <c r="I1082" s="204">
        <v>7.74</v>
      </c>
      <c r="J1082" s="204">
        <v>34.380000000000003</v>
      </c>
    </row>
    <row r="1083" spans="1:10" ht="26.1" customHeight="1">
      <c r="A1083" s="202" t="s">
        <v>30</v>
      </c>
      <c r="B1083" s="202" t="s">
        <v>1301</v>
      </c>
      <c r="C1083" s="202" t="s">
        <v>12</v>
      </c>
      <c r="D1083" s="200" t="s">
        <v>1302</v>
      </c>
      <c r="E1083" s="201" t="s">
        <v>499</v>
      </c>
      <c r="F1083" s="201"/>
      <c r="G1083" s="202" t="s">
        <v>40</v>
      </c>
      <c r="H1083" s="203">
        <v>6.17</v>
      </c>
      <c r="I1083" s="204">
        <v>7.37</v>
      </c>
      <c r="J1083" s="204">
        <v>45.47</v>
      </c>
    </row>
    <row r="1084" spans="1:10" ht="39" customHeight="1">
      <c r="A1084" s="202" t="s">
        <v>30</v>
      </c>
      <c r="B1084" s="202" t="s">
        <v>676</v>
      </c>
      <c r="C1084" s="202" t="s">
        <v>12</v>
      </c>
      <c r="D1084" s="200" t="s">
        <v>677</v>
      </c>
      <c r="E1084" s="201" t="s">
        <v>499</v>
      </c>
      <c r="F1084" s="201"/>
      <c r="G1084" s="202" t="s">
        <v>40</v>
      </c>
      <c r="H1084" s="203">
        <v>35.708399999999997</v>
      </c>
      <c r="I1084" s="204">
        <v>11.28</v>
      </c>
      <c r="J1084" s="204">
        <v>402.79</v>
      </c>
    </row>
    <row r="1085" spans="1:10" ht="39" customHeight="1">
      <c r="A1085" s="202" t="s">
        <v>30</v>
      </c>
      <c r="B1085" s="202" t="s">
        <v>657</v>
      </c>
      <c r="C1085" s="202" t="s">
        <v>12</v>
      </c>
      <c r="D1085" s="200" t="s">
        <v>658</v>
      </c>
      <c r="E1085" s="201" t="s">
        <v>499</v>
      </c>
      <c r="F1085" s="201"/>
      <c r="G1085" s="202" t="s">
        <v>52</v>
      </c>
      <c r="H1085" s="203">
        <v>1.3452</v>
      </c>
      <c r="I1085" s="204">
        <v>345.4</v>
      </c>
      <c r="J1085" s="204">
        <v>464.63</v>
      </c>
    </row>
    <row r="1086" spans="1:10" ht="39" customHeight="1">
      <c r="A1086" s="202" t="s">
        <v>30</v>
      </c>
      <c r="B1086" s="202" t="s">
        <v>1303</v>
      </c>
      <c r="C1086" s="202" t="s">
        <v>12</v>
      </c>
      <c r="D1086" s="200" t="s">
        <v>1304</v>
      </c>
      <c r="E1086" s="201" t="s">
        <v>499</v>
      </c>
      <c r="F1086" s="201"/>
      <c r="G1086" s="202" t="s">
        <v>52</v>
      </c>
      <c r="H1086" s="203">
        <v>0.4536</v>
      </c>
      <c r="I1086" s="204">
        <v>1710.7</v>
      </c>
      <c r="J1086" s="204">
        <v>775.97</v>
      </c>
    </row>
    <row r="1087" spans="1:10" ht="26.1" customHeight="1">
      <c r="A1087" s="207" t="s">
        <v>36</v>
      </c>
      <c r="B1087" s="207" t="s">
        <v>1305</v>
      </c>
      <c r="C1087" s="207" t="s">
        <v>12</v>
      </c>
      <c r="D1087" s="205" t="s">
        <v>1306</v>
      </c>
      <c r="E1087" s="206" t="s">
        <v>37</v>
      </c>
      <c r="F1087" s="206"/>
      <c r="G1087" s="207" t="s">
        <v>25</v>
      </c>
      <c r="H1087" s="208">
        <v>52.5</v>
      </c>
      <c r="I1087" s="209">
        <v>2.5</v>
      </c>
      <c r="J1087" s="209">
        <v>131.25</v>
      </c>
    </row>
    <row r="1088" spans="1:10" ht="26.1" customHeight="1">
      <c r="A1088" s="207" t="s">
        <v>36</v>
      </c>
      <c r="B1088" s="207" t="s">
        <v>659</v>
      </c>
      <c r="C1088" s="207" t="s">
        <v>12</v>
      </c>
      <c r="D1088" s="205" t="s">
        <v>660</v>
      </c>
      <c r="E1088" s="206" t="s">
        <v>37</v>
      </c>
      <c r="F1088" s="206"/>
      <c r="G1088" s="207" t="s">
        <v>104</v>
      </c>
      <c r="H1088" s="208">
        <v>2.75E-2</v>
      </c>
      <c r="I1088" s="209">
        <v>7.23</v>
      </c>
      <c r="J1088" s="209">
        <v>0.19</v>
      </c>
    </row>
    <row r="1089" spans="1:10" ht="26.1" customHeight="1">
      <c r="A1089" s="207" t="s">
        <v>36</v>
      </c>
      <c r="B1089" s="207" t="s">
        <v>1307</v>
      </c>
      <c r="C1089" s="207" t="s">
        <v>12</v>
      </c>
      <c r="D1089" s="205" t="s">
        <v>1308</v>
      </c>
      <c r="E1089" s="206" t="s">
        <v>37</v>
      </c>
      <c r="F1089" s="206"/>
      <c r="G1089" s="207" t="s">
        <v>16</v>
      </c>
      <c r="H1089" s="208">
        <v>0.59940000000000004</v>
      </c>
      <c r="I1089" s="209">
        <v>11.19</v>
      </c>
      <c r="J1089" s="209">
        <v>6.7</v>
      </c>
    </row>
    <row r="1090" spans="1:10" ht="26.1" customHeight="1">
      <c r="A1090" s="207" t="s">
        <v>36</v>
      </c>
      <c r="B1090" s="207" t="s">
        <v>1309</v>
      </c>
      <c r="C1090" s="207" t="s">
        <v>12</v>
      </c>
      <c r="D1090" s="205" t="s">
        <v>1310</v>
      </c>
      <c r="E1090" s="206" t="s">
        <v>37</v>
      </c>
      <c r="F1090" s="206"/>
      <c r="G1090" s="207" t="s">
        <v>16</v>
      </c>
      <c r="H1090" s="208">
        <v>0.71279999999999999</v>
      </c>
      <c r="I1090" s="209">
        <v>3.91</v>
      </c>
      <c r="J1090" s="209">
        <v>2.78</v>
      </c>
    </row>
    <row r="1091" spans="1:10" ht="26.1" customHeight="1">
      <c r="A1091" s="207" t="s">
        <v>36</v>
      </c>
      <c r="B1091" s="207" t="s">
        <v>124</v>
      </c>
      <c r="C1091" s="207" t="s">
        <v>12</v>
      </c>
      <c r="D1091" s="205" t="s">
        <v>125</v>
      </c>
      <c r="E1091" s="206" t="s">
        <v>37</v>
      </c>
      <c r="F1091" s="206"/>
      <c r="G1091" s="207" t="s">
        <v>40</v>
      </c>
      <c r="H1091" s="208">
        <v>6.3200000000000006E-2</v>
      </c>
      <c r="I1091" s="209">
        <v>16.38</v>
      </c>
      <c r="J1091" s="209">
        <v>1.03</v>
      </c>
    </row>
    <row r="1092" spans="1:10" ht="39" customHeight="1">
      <c r="A1092" s="207" t="s">
        <v>36</v>
      </c>
      <c r="B1092" s="207" t="s">
        <v>680</v>
      </c>
      <c r="C1092" s="207" t="s">
        <v>12</v>
      </c>
      <c r="D1092" s="205" t="s">
        <v>681</v>
      </c>
      <c r="E1092" s="206" t="s">
        <v>37</v>
      </c>
      <c r="F1092" s="206"/>
      <c r="G1092" s="207" t="s">
        <v>16</v>
      </c>
      <c r="H1092" s="208">
        <v>2.2355999999999998</v>
      </c>
      <c r="I1092" s="209">
        <v>11.72</v>
      </c>
      <c r="J1092" s="209">
        <v>26.2</v>
      </c>
    </row>
    <row r="1093" spans="1:10" ht="26.1" customHeight="1">
      <c r="A1093" s="207" t="s">
        <v>36</v>
      </c>
      <c r="B1093" s="207" t="s">
        <v>1311</v>
      </c>
      <c r="C1093" s="207" t="s">
        <v>12</v>
      </c>
      <c r="D1093" s="205" t="s">
        <v>1312</v>
      </c>
      <c r="E1093" s="206" t="s">
        <v>37</v>
      </c>
      <c r="F1093" s="206"/>
      <c r="G1093" s="207" t="s">
        <v>25</v>
      </c>
      <c r="H1093" s="208">
        <v>209.7938</v>
      </c>
      <c r="I1093" s="209">
        <v>4.01</v>
      </c>
      <c r="J1093" s="209">
        <v>841.27</v>
      </c>
    </row>
    <row r="1094" spans="1:10">
      <c r="A1094" s="217"/>
      <c r="B1094" s="217"/>
      <c r="C1094" s="217"/>
      <c r="D1094" s="210"/>
      <c r="E1094" s="210" t="s">
        <v>41</v>
      </c>
      <c r="F1094" s="211">
        <v>1697.36</v>
      </c>
      <c r="G1094" s="210" t="s">
        <v>42</v>
      </c>
      <c r="H1094" s="211">
        <v>0</v>
      </c>
      <c r="I1094" s="210" t="s">
        <v>43</v>
      </c>
      <c r="J1094" s="211">
        <v>1697.36</v>
      </c>
    </row>
    <row r="1095" spans="1:10">
      <c r="A1095" s="217"/>
      <c r="B1095" s="217"/>
      <c r="C1095" s="217"/>
      <c r="D1095" s="210"/>
      <c r="E1095" s="210" t="s">
        <v>44</v>
      </c>
      <c r="F1095" s="211">
        <v>959.84</v>
      </c>
      <c r="G1095" s="210"/>
      <c r="H1095" s="212" t="s">
        <v>45</v>
      </c>
      <c r="I1095" s="212"/>
      <c r="J1095" s="211">
        <v>5795.33</v>
      </c>
    </row>
    <row r="1096" spans="1:10" ht="50.1" customHeight="1" thickBot="1">
      <c r="A1096" s="229"/>
      <c r="B1096" s="229"/>
      <c r="C1096" s="229"/>
      <c r="D1096" s="213"/>
      <c r="E1096" s="213"/>
      <c r="F1096" s="213"/>
      <c r="G1096" s="213" t="s">
        <v>46</v>
      </c>
      <c r="H1096" s="214">
        <v>1</v>
      </c>
      <c r="I1096" s="213" t="s">
        <v>47</v>
      </c>
      <c r="J1096" s="215">
        <v>5795.33</v>
      </c>
    </row>
    <row r="1097" spans="1:10" ht="0.95" customHeight="1" thickTop="1">
      <c r="A1097" s="231"/>
      <c r="B1097" s="231"/>
      <c r="C1097" s="231"/>
      <c r="D1097" s="216"/>
      <c r="E1097" s="216"/>
      <c r="F1097" s="216"/>
      <c r="G1097" s="216"/>
      <c r="H1097" s="216"/>
      <c r="I1097" s="216"/>
      <c r="J1097" s="216"/>
    </row>
    <row r="1098" spans="1:10" ht="18" customHeight="1">
      <c r="A1098" s="194" t="s">
        <v>1313</v>
      </c>
      <c r="B1098" s="194" t="s">
        <v>4</v>
      </c>
      <c r="C1098" s="194" t="s">
        <v>5</v>
      </c>
      <c r="D1098" s="191" t="s">
        <v>6</v>
      </c>
      <c r="E1098" s="193" t="s">
        <v>27</v>
      </c>
      <c r="F1098" s="193"/>
      <c r="G1098" s="194" t="s">
        <v>7</v>
      </c>
      <c r="H1098" s="192" t="s">
        <v>8</v>
      </c>
      <c r="I1098" s="192" t="s">
        <v>9</v>
      </c>
      <c r="J1098" s="192" t="s">
        <v>28</v>
      </c>
    </row>
    <row r="1099" spans="1:10" ht="51.95" customHeight="1">
      <c r="A1099" s="197" t="s">
        <v>29</v>
      </c>
      <c r="B1099" s="197" t="s">
        <v>1314</v>
      </c>
      <c r="C1099" s="197" t="s">
        <v>12</v>
      </c>
      <c r="D1099" s="195" t="s">
        <v>461</v>
      </c>
      <c r="E1099" s="196" t="s">
        <v>504</v>
      </c>
      <c r="F1099" s="196"/>
      <c r="G1099" s="197" t="s">
        <v>25</v>
      </c>
      <c r="H1099" s="198">
        <v>1</v>
      </c>
      <c r="I1099" s="199">
        <v>10343.91</v>
      </c>
      <c r="J1099" s="199">
        <v>10343.91</v>
      </c>
    </row>
    <row r="1100" spans="1:10" ht="39" customHeight="1">
      <c r="A1100" s="202" t="s">
        <v>30</v>
      </c>
      <c r="B1100" s="202" t="s">
        <v>1315</v>
      </c>
      <c r="C1100" s="202" t="s">
        <v>12</v>
      </c>
      <c r="D1100" s="200" t="s">
        <v>1316</v>
      </c>
      <c r="E1100" s="201" t="s">
        <v>492</v>
      </c>
      <c r="F1100" s="201"/>
      <c r="G1100" s="202" t="s">
        <v>52</v>
      </c>
      <c r="H1100" s="203">
        <v>3.0613000000000001</v>
      </c>
      <c r="I1100" s="204">
        <v>565.42999999999995</v>
      </c>
      <c r="J1100" s="204">
        <v>1730.95</v>
      </c>
    </row>
    <row r="1101" spans="1:10" ht="39" customHeight="1">
      <c r="A1101" s="202" t="s">
        <v>30</v>
      </c>
      <c r="B1101" s="202" t="s">
        <v>1317</v>
      </c>
      <c r="C1101" s="202" t="s">
        <v>12</v>
      </c>
      <c r="D1101" s="200" t="s">
        <v>1318</v>
      </c>
      <c r="E1101" s="201" t="s">
        <v>524</v>
      </c>
      <c r="F1101" s="201"/>
      <c r="G1101" s="202" t="s">
        <v>52</v>
      </c>
      <c r="H1101" s="203">
        <v>1.159</v>
      </c>
      <c r="I1101" s="204">
        <v>144.35</v>
      </c>
      <c r="J1101" s="204">
        <v>167.3</v>
      </c>
    </row>
    <row r="1102" spans="1:10" ht="65.099999999999994" customHeight="1">
      <c r="A1102" s="202" t="s">
        <v>30</v>
      </c>
      <c r="B1102" s="202" t="s">
        <v>1283</v>
      </c>
      <c r="C1102" s="202" t="s">
        <v>12</v>
      </c>
      <c r="D1102" s="200" t="s">
        <v>1284</v>
      </c>
      <c r="E1102" s="201" t="s">
        <v>556</v>
      </c>
      <c r="F1102" s="201"/>
      <c r="G1102" s="202" t="s">
        <v>48</v>
      </c>
      <c r="H1102" s="203">
        <v>0.84040000000000004</v>
      </c>
      <c r="I1102" s="204">
        <v>106.21</v>
      </c>
      <c r="J1102" s="204">
        <v>89.25</v>
      </c>
    </row>
    <row r="1103" spans="1:10" ht="65.099999999999994" customHeight="1">
      <c r="A1103" s="202" t="s">
        <v>30</v>
      </c>
      <c r="B1103" s="202" t="s">
        <v>1285</v>
      </c>
      <c r="C1103" s="202" t="s">
        <v>12</v>
      </c>
      <c r="D1103" s="200" t="s">
        <v>1286</v>
      </c>
      <c r="E1103" s="201" t="s">
        <v>556</v>
      </c>
      <c r="F1103" s="201"/>
      <c r="G1103" s="202" t="s">
        <v>49</v>
      </c>
      <c r="H1103" s="203">
        <v>1.7125999999999999</v>
      </c>
      <c r="I1103" s="204">
        <v>43.47</v>
      </c>
      <c r="J1103" s="204">
        <v>74.44</v>
      </c>
    </row>
    <row r="1104" spans="1:10" ht="24" customHeight="1">
      <c r="A1104" s="202" t="s">
        <v>30</v>
      </c>
      <c r="B1104" s="202" t="s">
        <v>574</v>
      </c>
      <c r="C1104" s="202" t="s">
        <v>12</v>
      </c>
      <c r="D1104" s="200" t="s">
        <v>575</v>
      </c>
      <c r="E1104" s="201" t="s">
        <v>492</v>
      </c>
      <c r="F1104" s="201"/>
      <c r="G1104" s="202" t="s">
        <v>33</v>
      </c>
      <c r="H1104" s="203">
        <v>93.836200000000005</v>
      </c>
      <c r="I1104" s="204">
        <v>19.45</v>
      </c>
      <c r="J1104" s="204">
        <v>1825.11</v>
      </c>
    </row>
    <row r="1105" spans="1:10" ht="24" customHeight="1">
      <c r="A1105" s="202" t="s">
        <v>30</v>
      </c>
      <c r="B1105" s="202" t="s">
        <v>34</v>
      </c>
      <c r="C1105" s="202" t="s">
        <v>12</v>
      </c>
      <c r="D1105" s="200" t="s">
        <v>35</v>
      </c>
      <c r="E1105" s="201" t="s">
        <v>492</v>
      </c>
      <c r="F1105" s="201"/>
      <c r="G1105" s="202" t="s">
        <v>33</v>
      </c>
      <c r="H1105" s="203">
        <v>73.728499999999997</v>
      </c>
      <c r="I1105" s="204">
        <v>15.22</v>
      </c>
      <c r="J1105" s="204">
        <v>1122.1400000000001</v>
      </c>
    </row>
    <row r="1106" spans="1:10" ht="26.1" customHeight="1">
      <c r="A1106" s="202" t="s">
        <v>30</v>
      </c>
      <c r="B1106" s="202" t="s">
        <v>1297</v>
      </c>
      <c r="C1106" s="202" t="s">
        <v>12</v>
      </c>
      <c r="D1106" s="200" t="s">
        <v>1298</v>
      </c>
      <c r="E1106" s="201" t="s">
        <v>499</v>
      </c>
      <c r="F1106" s="201"/>
      <c r="G1106" s="202" t="s">
        <v>52</v>
      </c>
      <c r="H1106" s="203">
        <v>0.312</v>
      </c>
      <c r="I1106" s="204">
        <v>719.75</v>
      </c>
      <c r="J1106" s="204">
        <v>224.56</v>
      </c>
    </row>
    <row r="1107" spans="1:10" ht="26.1" customHeight="1">
      <c r="A1107" s="202" t="s">
        <v>30</v>
      </c>
      <c r="B1107" s="202" t="s">
        <v>1301</v>
      </c>
      <c r="C1107" s="202" t="s">
        <v>12</v>
      </c>
      <c r="D1107" s="200" t="s">
        <v>1302</v>
      </c>
      <c r="E1107" s="201" t="s">
        <v>499</v>
      </c>
      <c r="F1107" s="201"/>
      <c r="G1107" s="202" t="s">
        <v>40</v>
      </c>
      <c r="H1107" s="203">
        <v>9.6251999999999995</v>
      </c>
      <c r="I1107" s="204">
        <v>7.37</v>
      </c>
      <c r="J1107" s="204">
        <v>70.930000000000007</v>
      </c>
    </row>
    <row r="1108" spans="1:10" ht="39" customHeight="1">
      <c r="A1108" s="202" t="s">
        <v>30</v>
      </c>
      <c r="B1108" s="202" t="s">
        <v>1319</v>
      </c>
      <c r="C1108" s="202" t="s">
        <v>12</v>
      </c>
      <c r="D1108" s="200" t="s">
        <v>1320</v>
      </c>
      <c r="E1108" s="201" t="s">
        <v>499</v>
      </c>
      <c r="F1108" s="201"/>
      <c r="G1108" s="202" t="s">
        <v>13</v>
      </c>
      <c r="H1108" s="203">
        <v>3.12</v>
      </c>
      <c r="I1108" s="204">
        <v>60.94</v>
      </c>
      <c r="J1108" s="204">
        <v>190.13</v>
      </c>
    </row>
    <row r="1109" spans="1:10" ht="39" customHeight="1">
      <c r="A1109" s="202" t="s">
        <v>30</v>
      </c>
      <c r="B1109" s="202" t="s">
        <v>1303</v>
      </c>
      <c r="C1109" s="202" t="s">
        <v>12</v>
      </c>
      <c r="D1109" s="200" t="s">
        <v>1304</v>
      </c>
      <c r="E1109" s="201" t="s">
        <v>499</v>
      </c>
      <c r="F1109" s="201"/>
      <c r="G1109" s="202" t="s">
        <v>52</v>
      </c>
      <c r="H1109" s="203">
        <v>0.86799999999999999</v>
      </c>
      <c r="I1109" s="204">
        <v>1710.7</v>
      </c>
      <c r="J1109" s="204">
        <v>1484.88</v>
      </c>
    </row>
    <row r="1110" spans="1:10" ht="26.1" customHeight="1">
      <c r="A1110" s="207" t="s">
        <v>36</v>
      </c>
      <c r="B1110" s="207" t="s">
        <v>1321</v>
      </c>
      <c r="C1110" s="207" t="s">
        <v>12</v>
      </c>
      <c r="D1110" s="205" t="s">
        <v>1322</v>
      </c>
      <c r="E1110" s="206" t="s">
        <v>37</v>
      </c>
      <c r="F1110" s="206"/>
      <c r="G1110" s="207" t="s">
        <v>52</v>
      </c>
      <c r="H1110" s="208">
        <v>3.0623999999999998</v>
      </c>
      <c r="I1110" s="209">
        <v>86.19</v>
      </c>
      <c r="J1110" s="209">
        <v>263.94</v>
      </c>
    </row>
    <row r="1111" spans="1:10" ht="26.1" customHeight="1">
      <c r="A1111" s="207" t="s">
        <v>36</v>
      </c>
      <c r="B1111" s="207" t="s">
        <v>1323</v>
      </c>
      <c r="C1111" s="207" t="s">
        <v>12</v>
      </c>
      <c r="D1111" s="205" t="s">
        <v>1324</v>
      </c>
      <c r="E1111" s="206" t="s">
        <v>37</v>
      </c>
      <c r="F1111" s="206"/>
      <c r="G1111" s="207" t="s">
        <v>25</v>
      </c>
      <c r="H1111" s="208">
        <v>6596.3545999999997</v>
      </c>
      <c r="I1111" s="209">
        <v>0.47</v>
      </c>
      <c r="J1111" s="209">
        <v>3100.28</v>
      </c>
    </row>
    <row r="1112" spans="1:10">
      <c r="A1112" s="217"/>
      <c r="B1112" s="217"/>
      <c r="C1112" s="217"/>
      <c r="D1112" s="210"/>
      <c r="E1112" s="210" t="s">
        <v>41</v>
      </c>
      <c r="F1112" s="211">
        <v>3288.89</v>
      </c>
      <c r="G1112" s="210" t="s">
        <v>42</v>
      </c>
      <c r="H1112" s="211">
        <v>0</v>
      </c>
      <c r="I1112" s="210" t="s">
        <v>43</v>
      </c>
      <c r="J1112" s="211">
        <v>3288.89</v>
      </c>
    </row>
    <row r="1113" spans="1:10">
      <c r="A1113" s="217"/>
      <c r="B1113" s="217"/>
      <c r="C1113" s="217"/>
      <c r="D1113" s="210"/>
      <c r="E1113" s="210" t="s">
        <v>44</v>
      </c>
      <c r="F1113" s="211">
        <v>2053.2600000000002</v>
      </c>
      <c r="G1113" s="210"/>
      <c r="H1113" s="212" t="s">
        <v>45</v>
      </c>
      <c r="I1113" s="212"/>
      <c r="J1113" s="211">
        <v>12397.17</v>
      </c>
    </row>
    <row r="1114" spans="1:10" ht="50.1" customHeight="1" thickBot="1">
      <c r="A1114" s="229"/>
      <c r="B1114" s="229"/>
      <c r="C1114" s="229"/>
      <c r="D1114" s="213"/>
      <c r="E1114" s="213"/>
      <c r="F1114" s="213"/>
      <c r="G1114" s="213" t="s">
        <v>46</v>
      </c>
      <c r="H1114" s="214">
        <v>1</v>
      </c>
      <c r="I1114" s="213" t="s">
        <v>47</v>
      </c>
      <c r="J1114" s="215">
        <v>12397.17</v>
      </c>
    </row>
    <row r="1115" spans="1:10" ht="0.95" customHeight="1" thickTop="1">
      <c r="A1115" s="231"/>
      <c r="B1115" s="231"/>
      <c r="C1115" s="231"/>
      <c r="D1115" s="216"/>
      <c r="E1115" s="216"/>
      <c r="F1115" s="216"/>
      <c r="G1115" s="216"/>
      <c r="H1115" s="216"/>
      <c r="I1115" s="216"/>
      <c r="J1115" s="216"/>
    </row>
    <row r="1116" spans="1:10" ht="24" customHeight="1">
      <c r="A1116" s="230" t="s">
        <v>1325</v>
      </c>
      <c r="B1116" s="230"/>
      <c r="C1116" s="230"/>
      <c r="D1116" s="187" t="s">
        <v>230</v>
      </c>
      <c r="E1116" s="187"/>
      <c r="F1116" s="188"/>
      <c r="G1116" s="188"/>
      <c r="H1116" s="189"/>
      <c r="I1116" s="187"/>
      <c r="J1116" s="190">
        <v>21719.87</v>
      </c>
    </row>
    <row r="1117" spans="1:10" ht="18" customHeight="1">
      <c r="A1117" s="194" t="s">
        <v>1326</v>
      </c>
      <c r="B1117" s="194" t="s">
        <v>4</v>
      </c>
      <c r="C1117" s="194" t="s">
        <v>5</v>
      </c>
      <c r="D1117" s="191" t="s">
        <v>6</v>
      </c>
      <c r="E1117" s="193" t="s">
        <v>27</v>
      </c>
      <c r="F1117" s="193"/>
      <c r="G1117" s="194" t="s">
        <v>7</v>
      </c>
      <c r="H1117" s="192" t="s">
        <v>8</v>
      </c>
      <c r="I1117" s="192" t="s">
        <v>9</v>
      </c>
      <c r="J1117" s="192" t="s">
        <v>28</v>
      </c>
    </row>
    <row r="1118" spans="1:10" ht="51.95" customHeight="1">
      <c r="A1118" s="197" t="s">
        <v>29</v>
      </c>
      <c r="B1118" s="197" t="s">
        <v>1327</v>
      </c>
      <c r="C1118" s="197" t="s">
        <v>12</v>
      </c>
      <c r="D1118" s="195" t="s">
        <v>464</v>
      </c>
      <c r="E1118" s="196" t="s">
        <v>504</v>
      </c>
      <c r="F1118" s="196"/>
      <c r="G1118" s="197" t="s">
        <v>25</v>
      </c>
      <c r="H1118" s="198">
        <v>1</v>
      </c>
      <c r="I1118" s="199">
        <v>609.78</v>
      </c>
      <c r="J1118" s="199">
        <v>609.78</v>
      </c>
    </row>
    <row r="1119" spans="1:10" ht="39" customHeight="1">
      <c r="A1119" s="202" t="s">
        <v>30</v>
      </c>
      <c r="B1119" s="202" t="s">
        <v>1328</v>
      </c>
      <c r="C1119" s="202" t="s">
        <v>12</v>
      </c>
      <c r="D1119" s="200" t="s">
        <v>1329</v>
      </c>
      <c r="E1119" s="201" t="s">
        <v>504</v>
      </c>
      <c r="F1119" s="201"/>
      <c r="G1119" s="202" t="s">
        <v>25</v>
      </c>
      <c r="H1119" s="203">
        <v>1</v>
      </c>
      <c r="I1119" s="204">
        <v>601.67999999999995</v>
      </c>
      <c r="J1119" s="204">
        <v>601.67999999999995</v>
      </c>
    </row>
    <row r="1120" spans="1:10" ht="39" customHeight="1">
      <c r="A1120" s="207" t="s">
        <v>36</v>
      </c>
      <c r="B1120" s="207" t="s">
        <v>1330</v>
      </c>
      <c r="C1120" s="207" t="s">
        <v>12</v>
      </c>
      <c r="D1120" s="205" t="s">
        <v>1331</v>
      </c>
      <c r="E1120" s="206" t="s">
        <v>37</v>
      </c>
      <c r="F1120" s="206"/>
      <c r="G1120" s="207" t="s">
        <v>25</v>
      </c>
      <c r="H1120" s="208">
        <v>1</v>
      </c>
      <c r="I1120" s="209">
        <v>8.1</v>
      </c>
      <c r="J1120" s="209">
        <v>8.1</v>
      </c>
    </row>
    <row r="1121" spans="1:10">
      <c r="A1121" s="217"/>
      <c r="B1121" s="217"/>
      <c r="C1121" s="217"/>
      <c r="D1121" s="210"/>
      <c r="E1121" s="210" t="s">
        <v>41</v>
      </c>
      <c r="F1121" s="211">
        <v>23.69</v>
      </c>
      <c r="G1121" s="210" t="s">
        <v>42</v>
      </c>
      <c r="H1121" s="211">
        <v>0</v>
      </c>
      <c r="I1121" s="210" t="s">
        <v>43</v>
      </c>
      <c r="J1121" s="211">
        <v>23.69</v>
      </c>
    </row>
    <row r="1122" spans="1:10">
      <c r="A1122" s="217"/>
      <c r="B1122" s="217"/>
      <c r="C1122" s="217"/>
      <c r="D1122" s="210"/>
      <c r="E1122" s="210" t="s">
        <v>44</v>
      </c>
      <c r="F1122" s="211">
        <v>121.04</v>
      </c>
      <c r="G1122" s="210"/>
      <c r="H1122" s="212" t="s">
        <v>45</v>
      </c>
      <c r="I1122" s="212"/>
      <c r="J1122" s="211">
        <v>730.82</v>
      </c>
    </row>
    <row r="1123" spans="1:10" ht="50.1" customHeight="1" thickBot="1">
      <c r="A1123" s="229"/>
      <c r="B1123" s="229"/>
      <c r="C1123" s="229"/>
      <c r="D1123" s="213"/>
      <c r="E1123" s="213"/>
      <c r="F1123" s="213"/>
      <c r="G1123" s="213" t="s">
        <v>46</v>
      </c>
      <c r="H1123" s="214">
        <v>2</v>
      </c>
      <c r="I1123" s="213" t="s">
        <v>47</v>
      </c>
      <c r="J1123" s="215">
        <v>1461.64</v>
      </c>
    </row>
    <row r="1124" spans="1:10" ht="0.95" customHeight="1" thickTop="1">
      <c r="A1124" s="231"/>
      <c r="B1124" s="231"/>
      <c r="C1124" s="231"/>
      <c r="D1124" s="216"/>
      <c r="E1124" s="216"/>
      <c r="F1124" s="216"/>
      <c r="G1124" s="216"/>
      <c r="H1124" s="216"/>
      <c r="I1124" s="216"/>
      <c r="J1124" s="216"/>
    </row>
    <row r="1125" spans="1:10" ht="18" customHeight="1">
      <c r="A1125" s="194" t="s">
        <v>1332</v>
      </c>
      <c r="B1125" s="194" t="s">
        <v>4</v>
      </c>
      <c r="C1125" s="194" t="s">
        <v>5</v>
      </c>
      <c r="D1125" s="191" t="s">
        <v>6</v>
      </c>
      <c r="E1125" s="193" t="s">
        <v>27</v>
      </c>
      <c r="F1125" s="193"/>
      <c r="G1125" s="194" t="s">
        <v>7</v>
      </c>
      <c r="H1125" s="192" t="s">
        <v>8</v>
      </c>
      <c r="I1125" s="192" t="s">
        <v>9</v>
      </c>
      <c r="J1125" s="192" t="s">
        <v>28</v>
      </c>
    </row>
    <row r="1126" spans="1:10" ht="51.95" customHeight="1">
      <c r="A1126" s="197" t="s">
        <v>29</v>
      </c>
      <c r="B1126" s="197" t="s">
        <v>1333</v>
      </c>
      <c r="C1126" s="197" t="s">
        <v>12</v>
      </c>
      <c r="D1126" s="195" t="s">
        <v>466</v>
      </c>
      <c r="E1126" s="196" t="s">
        <v>504</v>
      </c>
      <c r="F1126" s="196"/>
      <c r="G1126" s="197" t="s">
        <v>25</v>
      </c>
      <c r="H1126" s="198">
        <v>1</v>
      </c>
      <c r="I1126" s="199">
        <v>242.58</v>
      </c>
      <c r="J1126" s="199">
        <v>242.58</v>
      </c>
    </row>
    <row r="1127" spans="1:10" ht="26.1" customHeight="1">
      <c r="A1127" s="202" t="s">
        <v>30</v>
      </c>
      <c r="B1127" s="202" t="s">
        <v>1334</v>
      </c>
      <c r="C1127" s="202" t="s">
        <v>12</v>
      </c>
      <c r="D1127" s="200" t="s">
        <v>1335</v>
      </c>
      <c r="E1127" s="201" t="s">
        <v>504</v>
      </c>
      <c r="F1127" s="201"/>
      <c r="G1127" s="202" t="s">
        <v>25</v>
      </c>
      <c r="H1127" s="203">
        <v>1</v>
      </c>
      <c r="I1127" s="204">
        <v>234.48</v>
      </c>
      <c r="J1127" s="204">
        <v>234.48</v>
      </c>
    </row>
    <row r="1128" spans="1:10" ht="39" customHeight="1">
      <c r="A1128" s="207" t="s">
        <v>36</v>
      </c>
      <c r="B1128" s="207" t="s">
        <v>1330</v>
      </c>
      <c r="C1128" s="207" t="s">
        <v>12</v>
      </c>
      <c r="D1128" s="205" t="s">
        <v>1331</v>
      </c>
      <c r="E1128" s="206" t="s">
        <v>37</v>
      </c>
      <c r="F1128" s="206"/>
      <c r="G1128" s="207" t="s">
        <v>25</v>
      </c>
      <c r="H1128" s="208">
        <v>1</v>
      </c>
      <c r="I1128" s="209">
        <v>8.1</v>
      </c>
      <c r="J1128" s="209">
        <v>8.1</v>
      </c>
    </row>
    <row r="1129" spans="1:10">
      <c r="A1129" s="217"/>
      <c r="B1129" s="217"/>
      <c r="C1129" s="217"/>
      <c r="D1129" s="210"/>
      <c r="E1129" s="210" t="s">
        <v>41</v>
      </c>
      <c r="F1129" s="211">
        <v>11.43</v>
      </c>
      <c r="G1129" s="210" t="s">
        <v>42</v>
      </c>
      <c r="H1129" s="211">
        <v>0</v>
      </c>
      <c r="I1129" s="210" t="s">
        <v>43</v>
      </c>
      <c r="J1129" s="211">
        <v>11.43</v>
      </c>
    </row>
    <row r="1130" spans="1:10">
      <c r="A1130" s="217"/>
      <c r="B1130" s="217"/>
      <c r="C1130" s="217"/>
      <c r="D1130" s="210"/>
      <c r="E1130" s="210" t="s">
        <v>44</v>
      </c>
      <c r="F1130" s="211">
        <v>48.15</v>
      </c>
      <c r="G1130" s="210"/>
      <c r="H1130" s="212" t="s">
        <v>45</v>
      </c>
      <c r="I1130" s="212"/>
      <c r="J1130" s="211">
        <v>290.73</v>
      </c>
    </row>
    <row r="1131" spans="1:10" ht="50.1" customHeight="1" thickBot="1">
      <c r="A1131" s="229"/>
      <c r="B1131" s="229"/>
      <c r="C1131" s="229"/>
      <c r="D1131" s="213"/>
      <c r="E1131" s="213"/>
      <c r="F1131" s="213"/>
      <c r="G1131" s="213" t="s">
        <v>46</v>
      </c>
      <c r="H1131" s="214">
        <v>8</v>
      </c>
      <c r="I1131" s="213" t="s">
        <v>47</v>
      </c>
      <c r="J1131" s="215">
        <v>2325.84</v>
      </c>
    </row>
    <row r="1132" spans="1:10" ht="0.95" customHeight="1" thickTop="1">
      <c r="A1132" s="231"/>
      <c r="B1132" s="231"/>
      <c r="C1132" s="231"/>
      <c r="D1132" s="216"/>
      <c r="E1132" s="216"/>
      <c r="F1132" s="216"/>
      <c r="G1132" s="216"/>
      <c r="H1132" s="216"/>
      <c r="I1132" s="216"/>
      <c r="J1132" s="216"/>
    </row>
    <row r="1133" spans="1:10" ht="18" customHeight="1">
      <c r="A1133" s="194" t="s">
        <v>1336</v>
      </c>
      <c r="B1133" s="194" t="s">
        <v>4</v>
      </c>
      <c r="C1133" s="194" t="s">
        <v>5</v>
      </c>
      <c r="D1133" s="191" t="s">
        <v>6</v>
      </c>
      <c r="E1133" s="193" t="s">
        <v>27</v>
      </c>
      <c r="F1133" s="193"/>
      <c r="G1133" s="194" t="s">
        <v>7</v>
      </c>
      <c r="H1133" s="192" t="s">
        <v>8</v>
      </c>
      <c r="I1133" s="192" t="s">
        <v>9</v>
      </c>
      <c r="J1133" s="192" t="s">
        <v>28</v>
      </c>
    </row>
    <row r="1134" spans="1:10" ht="26.1" customHeight="1">
      <c r="A1134" s="197" t="s">
        <v>29</v>
      </c>
      <c r="B1134" s="197" t="s">
        <v>1337</v>
      </c>
      <c r="C1134" s="197" t="s">
        <v>12</v>
      </c>
      <c r="D1134" s="195" t="s">
        <v>1338</v>
      </c>
      <c r="E1134" s="196" t="s">
        <v>504</v>
      </c>
      <c r="F1134" s="196"/>
      <c r="G1134" s="197" t="s">
        <v>25</v>
      </c>
      <c r="H1134" s="198">
        <v>1</v>
      </c>
      <c r="I1134" s="199">
        <v>587.02</v>
      </c>
      <c r="J1134" s="199">
        <v>587.02</v>
      </c>
    </row>
    <row r="1135" spans="1:10" ht="26.1" customHeight="1">
      <c r="A1135" s="202" t="s">
        <v>30</v>
      </c>
      <c r="B1135" s="202" t="s">
        <v>1144</v>
      </c>
      <c r="C1135" s="202" t="s">
        <v>12</v>
      </c>
      <c r="D1135" s="200" t="s">
        <v>1145</v>
      </c>
      <c r="E1135" s="201" t="s">
        <v>492</v>
      </c>
      <c r="F1135" s="201"/>
      <c r="G1135" s="202" t="s">
        <v>33</v>
      </c>
      <c r="H1135" s="203">
        <v>1.0089999999999999</v>
      </c>
      <c r="I1135" s="204">
        <v>18.72</v>
      </c>
      <c r="J1135" s="204">
        <v>18.88</v>
      </c>
    </row>
    <row r="1136" spans="1:10" ht="24" customHeight="1">
      <c r="A1136" s="202" t="s">
        <v>30</v>
      </c>
      <c r="B1136" s="202" t="s">
        <v>34</v>
      </c>
      <c r="C1136" s="202" t="s">
        <v>12</v>
      </c>
      <c r="D1136" s="200" t="s">
        <v>35</v>
      </c>
      <c r="E1136" s="201" t="s">
        <v>492</v>
      </c>
      <c r="F1136" s="201"/>
      <c r="G1136" s="202" t="s">
        <v>33</v>
      </c>
      <c r="H1136" s="203">
        <v>0.31790000000000002</v>
      </c>
      <c r="I1136" s="204">
        <v>15.22</v>
      </c>
      <c r="J1136" s="204">
        <v>4.83</v>
      </c>
    </row>
    <row r="1137" spans="1:10" ht="24" customHeight="1">
      <c r="A1137" s="207" t="s">
        <v>36</v>
      </c>
      <c r="B1137" s="207" t="s">
        <v>1339</v>
      </c>
      <c r="C1137" s="207" t="s">
        <v>12</v>
      </c>
      <c r="D1137" s="205" t="s">
        <v>1340</v>
      </c>
      <c r="E1137" s="206" t="s">
        <v>37</v>
      </c>
      <c r="F1137" s="206"/>
      <c r="G1137" s="207" t="s">
        <v>25</v>
      </c>
      <c r="H1137" s="208">
        <v>3.6499999999999998E-2</v>
      </c>
      <c r="I1137" s="209">
        <v>1.58</v>
      </c>
      <c r="J1137" s="209">
        <v>0.05</v>
      </c>
    </row>
    <row r="1138" spans="1:10" ht="39" customHeight="1">
      <c r="A1138" s="207" t="s">
        <v>36</v>
      </c>
      <c r="B1138" s="207" t="s">
        <v>1341</v>
      </c>
      <c r="C1138" s="207" t="s">
        <v>12</v>
      </c>
      <c r="D1138" s="205" t="s">
        <v>1342</v>
      </c>
      <c r="E1138" s="206" t="s">
        <v>37</v>
      </c>
      <c r="F1138" s="206"/>
      <c r="G1138" s="207" t="s">
        <v>25</v>
      </c>
      <c r="H1138" s="208">
        <v>2</v>
      </c>
      <c r="I1138" s="209">
        <v>14.54</v>
      </c>
      <c r="J1138" s="209">
        <v>29.08</v>
      </c>
    </row>
    <row r="1139" spans="1:10" ht="39" customHeight="1">
      <c r="A1139" s="207" t="s">
        <v>36</v>
      </c>
      <c r="B1139" s="207" t="s">
        <v>1330</v>
      </c>
      <c r="C1139" s="207" t="s">
        <v>12</v>
      </c>
      <c r="D1139" s="205" t="s">
        <v>1331</v>
      </c>
      <c r="E1139" s="206" t="s">
        <v>37</v>
      </c>
      <c r="F1139" s="206"/>
      <c r="G1139" s="207" t="s">
        <v>25</v>
      </c>
      <c r="H1139" s="208">
        <v>1</v>
      </c>
      <c r="I1139" s="209">
        <v>8.1</v>
      </c>
      <c r="J1139" s="209">
        <v>8.1</v>
      </c>
    </row>
    <row r="1140" spans="1:10" ht="26.1" customHeight="1">
      <c r="A1140" s="207" t="s">
        <v>36</v>
      </c>
      <c r="B1140" s="207" t="s">
        <v>1343</v>
      </c>
      <c r="C1140" s="207" t="s">
        <v>12</v>
      </c>
      <c r="D1140" s="205" t="s">
        <v>1344</v>
      </c>
      <c r="E1140" s="206" t="s">
        <v>37</v>
      </c>
      <c r="F1140" s="206"/>
      <c r="G1140" s="207" t="s">
        <v>25</v>
      </c>
      <c r="H1140" s="208">
        <v>1</v>
      </c>
      <c r="I1140" s="209">
        <v>285.38</v>
      </c>
      <c r="J1140" s="209">
        <v>285.38</v>
      </c>
    </row>
    <row r="1141" spans="1:10" ht="39" customHeight="1">
      <c r="A1141" s="207" t="s">
        <v>36</v>
      </c>
      <c r="B1141" s="207" t="s">
        <v>1345</v>
      </c>
      <c r="C1141" s="207" t="s">
        <v>12</v>
      </c>
      <c r="D1141" s="205" t="s">
        <v>1346</v>
      </c>
      <c r="E1141" s="206" t="s">
        <v>37</v>
      </c>
      <c r="F1141" s="206"/>
      <c r="G1141" s="207" t="s">
        <v>25</v>
      </c>
      <c r="H1141" s="208">
        <v>1</v>
      </c>
      <c r="I1141" s="209">
        <v>240.7</v>
      </c>
      <c r="J1141" s="209">
        <v>240.7</v>
      </c>
    </row>
    <row r="1142" spans="1:10">
      <c r="A1142" s="217"/>
      <c r="B1142" s="217"/>
      <c r="C1142" s="217"/>
      <c r="D1142" s="210"/>
      <c r="E1142" s="210" t="s">
        <v>41</v>
      </c>
      <c r="F1142" s="211">
        <v>18.82</v>
      </c>
      <c r="G1142" s="210" t="s">
        <v>42</v>
      </c>
      <c r="H1142" s="211">
        <v>0</v>
      </c>
      <c r="I1142" s="210" t="s">
        <v>43</v>
      </c>
      <c r="J1142" s="211">
        <v>18.82</v>
      </c>
    </row>
    <row r="1143" spans="1:10">
      <c r="A1143" s="217"/>
      <c r="B1143" s="217"/>
      <c r="C1143" s="217"/>
      <c r="D1143" s="210"/>
      <c r="E1143" s="210" t="s">
        <v>44</v>
      </c>
      <c r="F1143" s="211">
        <v>116.52</v>
      </c>
      <c r="G1143" s="210"/>
      <c r="H1143" s="212" t="s">
        <v>45</v>
      </c>
      <c r="I1143" s="212"/>
      <c r="J1143" s="211">
        <v>703.54</v>
      </c>
    </row>
    <row r="1144" spans="1:10" ht="50.1" customHeight="1" thickBot="1">
      <c r="A1144" s="229"/>
      <c r="B1144" s="229"/>
      <c r="C1144" s="229"/>
      <c r="D1144" s="213"/>
      <c r="E1144" s="213"/>
      <c r="F1144" s="213"/>
      <c r="G1144" s="213" t="s">
        <v>46</v>
      </c>
      <c r="H1144" s="214">
        <v>2</v>
      </c>
      <c r="I1144" s="213" t="s">
        <v>47</v>
      </c>
      <c r="J1144" s="215">
        <v>1407.08</v>
      </c>
    </row>
    <row r="1145" spans="1:10" ht="0.95" customHeight="1" thickTop="1">
      <c r="A1145" s="231"/>
      <c r="B1145" s="231"/>
      <c r="C1145" s="231"/>
      <c r="D1145" s="216"/>
      <c r="E1145" s="216"/>
      <c r="F1145" s="216"/>
      <c r="G1145" s="216"/>
      <c r="H1145" s="216"/>
      <c r="I1145" s="216"/>
      <c r="J1145" s="216"/>
    </row>
    <row r="1146" spans="1:10" ht="18" customHeight="1">
      <c r="A1146" s="194" t="s">
        <v>1347</v>
      </c>
      <c r="B1146" s="194" t="s">
        <v>4</v>
      </c>
      <c r="C1146" s="194" t="s">
        <v>5</v>
      </c>
      <c r="D1146" s="191" t="s">
        <v>6</v>
      </c>
      <c r="E1146" s="193" t="s">
        <v>27</v>
      </c>
      <c r="F1146" s="193"/>
      <c r="G1146" s="194" t="s">
        <v>7</v>
      </c>
      <c r="H1146" s="192" t="s">
        <v>8</v>
      </c>
      <c r="I1146" s="192" t="s">
        <v>9</v>
      </c>
      <c r="J1146" s="192" t="s">
        <v>28</v>
      </c>
    </row>
    <row r="1147" spans="1:10" ht="39" customHeight="1">
      <c r="A1147" s="197" t="s">
        <v>29</v>
      </c>
      <c r="B1147" s="197" t="s">
        <v>1348</v>
      </c>
      <c r="C1147" s="197" t="s">
        <v>12</v>
      </c>
      <c r="D1147" s="195" t="s">
        <v>470</v>
      </c>
      <c r="E1147" s="196" t="s">
        <v>504</v>
      </c>
      <c r="F1147" s="196"/>
      <c r="G1147" s="197" t="s">
        <v>25</v>
      </c>
      <c r="H1147" s="198">
        <v>1</v>
      </c>
      <c r="I1147" s="199">
        <v>253.94</v>
      </c>
      <c r="J1147" s="199">
        <v>253.94</v>
      </c>
    </row>
    <row r="1148" spans="1:10" ht="26.1" customHeight="1">
      <c r="A1148" s="202" t="s">
        <v>30</v>
      </c>
      <c r="B1148" s="202" t="s">
        <v>1142</v>
      </c>
      <c r="C1148" s="202" t="s">
        <v>12</v>
      </c>
      <c r="D1148" s="200" t="s">
        <v>1143</v>
      </c>
      <c r="E1148" s="201" t="s">
        <v>492</v>
      </c>
      <c r="F1148" s="201"/>
      <c r="G1148" s="202" t="s">
        <v>33</v>
      </c>
      <c r="H1148" s="203">
        <v>0.8024</v>
      </c>
      <c r="I1148" s="204">
        <v>15.35</v>
      </c>
      <c r="J1148" s="204">
        <v>12.31</v>
      </c>
    </row>
    <row r="1149" spans="1:10" ht="26.1" customHeight="1">
      <c r="A1149" s="202" t="s">
        <v>30</v>
      </c>
      <c r="B1149" s="202" t="s">
        <v>1144</v>
      </c>
      <c r="C1149" s="202" t="s">
        <v>12</v>
      </c>
      <c r="D1149" s="200" t="s">
        <v>1145</v>
      </c>
      <c r="E1149" s="201" t="s">
        <v>492</v>
      </c>
      <c r="F1149" s="201"/>
      <c r="G1149" s="202" t="s">
        <v>33</v>
      </c>
      <c r="H1149" s="203">
        <v>0.8024</v>
      </c>
      <c r="I1149" s="204">
        <v>18.72</v>
      </c>
      <c r="J1149" s="204">
        <v>15.02</v>
      </c>
    </row>
    <row r="1150" spans="1:10" ht="24" customHeight="1">
      <c r="A1150" s="207" t="s">
        <v>36</v>
      </c>
      <c r="B1150" s="207" t="s">
        <v>1146</v>
      </c>
      <c r="C1150" s="207" t="s">
        <v>12</v>
      </c>
      <c r="D1150" s="205" t="s">
        <v>1147</v>
      </c>
      <c r="E1150" s="206" t="s">
        <v>37</v>
      </c>
      <c r="F1150" s="206"/>
      <c r="G1150" s="207" t="s">
        <v>25</v>
      </c>
      <c r="H1150" s="208">
        <v>1.6799999999999999E-2</v>
      </c>
      <c r="I1150" s="209">
        <v>5.82</v>
      </c>
      <c r="J1150" s="209">
        <v>0.09</v>
      </c>
    </row>
    <row r="1151" spans="1:10" ht="26.1" customHeight="1">
      <c r="A1151" s="207" t="s">
        <v>36</v>
      </c>
      <c r="B1151" s="207" t="s">
        <v>1349</v>
      </c>
      <c r="C1151" s="207" t="s">
        <v>12</v>
      </c>
      <c r="D1151" s="205" t="s">
        <v>1350</v>
      </c>
      <c r="E1151" s="206" t="s">
        <v>37</v>
      </c>
      <c r="F1151" s="206"/>
      <c r="G1151" s="207" t="s">
        <v>25</v>
      </c>
      <c r="H1151" s="208">
        <v>1</v>
      </c>
      <c r="I1151" s="209">
        <v>226.52</v>
      </c>
      <c r="J1151" s="209">
        <v>226.52</v>
      </c>
    </row>
    <row r="1152" spans="1:10">
      <c r="A1152" s="217"/>
      <c r="B1152" s="217"/>
      <c r="C1152" s="217"/>
      <c r="D1152" s="210"/>
      <c r="E1152" s="210" t="s">
        <v>41</v>
      </c>
      <c r="F1152" s="211">
        <v>21.58</v>
      </c>
      <c r="G1152" s="210" t="s">
        <v>42</v>
      </c>
      <c r="H1152" s="211">
        <v>0</v>
      </c>
      <c r="I1152" s="210" t="s">
        <v>43</v>
      </c>
      <c r="J1152" s="211">
        <v>21.58</v>
      </c>
    </row>
    <row r="1153" spans="1:10">
      <c r="A1153" s="217"/>
      <c r="B1153" s="217"/>
      <c r="C1153" s="217"/>
      <c r="D1153" s="210"/>
      <c r="E1153" s="210" t="s">
        <v>44</v>
      </c>
      <c r="F1153" s="211">
        <v>50.4</v>
      </c>
      <c r="G1153" s="210"/>
      <c r="H1153" s="212" t="s">
        <v>45</v>
      </c>
      <c r="I1153" s="212"/>
      <c r="J1153" s="211">
        <v>304.33999999999997</v>
      </c>
    </row>
    <row r="1154" spans="1:10" ht="50.1" customHeight="1" thickBot="1">
      <c r="A1154" s="229"/>
      <c r="B1154" s="229"/>
      <c r="C1154" s="229"/>
      <c r="D1154" s="213"/>
      <c r="E1154" s="213"/>
      <c r="F1154" s="213"/>
      <c r="G1154" s="213" t="s">
        <v>46</v>
      </c>
      <c r="H1154" s="214">
        <v>8</v>
      </c>
      <c r="I1154" s="213" t="s">
        <v>47</v>
      </c>
      <c r="J1154" s="215">
        <v>2434.7199999999998</v>
      </c>
    </row>
    <row r="1155" spans="1:10" ht="0.95" customHeight="1" thickTop="1">
      <c r="A1155" s="231"/>
      <c r="B1155" s="231"/>
      <c r="C1155" s="231"/>
      <c r="D1155" s="216"/>
      <c r="E1155" s="216"/>
      <c r="F1155" s="216"/>
      <c r="G1155" s="216"/>
      <c r="H1155" s="216"/>
      <c r="I1155" s="216"/>
      <c r="J1155" s="216"/>
    </row>
    <row r="1156" spans="1:10" ht="18" customHeight="1">
      <c r="A1156" s="194" t="s">
        <v>1351</v>
      </c>
      <c r="B1156" s="194" t="s">
        <v>4</v>
      </c>
      <c r="C1156" s="194" t="s">
        <v>5</v>
      </c>
      <c r="D1156" s="191" t="s">
        <v>6</v>
      </c>
      <c r="E1156" s="193" t="s">
        <v>27</v>
      </c>
      <c r="F1156" s="193"/>
      <c r="G1156" s="194" t="s">
        <v>7</v>
      </c>
      <c r="H1156" s="192" t="s">
        <v>8</v>
      </c>
      <c r="I1156" s="192" t="s">
        <v>9</v>
      </c>
      <c r="J1156" s="192" t="s">
        <v>28</v>
      </c>
    </row>
    <row r="1157" spans="1:10" ht="65.099999999999994" customHeight="1">
      <c r="A1157" s="197" t="s">
        <v>29</v>
      </c>
      <c r="B1157" s="197" t="s">
        <v>1352</v>
      </c>
      <c r="C1157" s="197" t="s">
        <v>12</v>
      </c>
      <c r="D1157" s="195" t="s">
        <v>472</v>
      </c>
      <c r="E1157" s="196" t="s">
        <v>504</v>
      </c>
      <c r="F1157" s="196"/>
      <c r="G1157" s="197" t="s">
        <v>25</v>
      </c>
      <c r="H1157" s="198">
        <v>1</v>
      </c>
      <c r="I1157" s="199">
        <v>627.01</v>
      </c>
      <c r="J1157" s="199">
        <v>627.01</v>
      </c>
    </row>
    <row r="1158" spans="1:10" ht="39" customHeight="1">
      <c r="A1158" s="202" t="s">
        <v>30</v>
      </c>
      <c r="B1158" s="202" t="s">
        <v>1353</v>
      </c>
      <c r="C1158" s="202" t="s">
        <v>12</v>
      </c>
      <c r="D1158" s="200" t="s">
        <v>1354</v>
      </c>
      <c r="E1158" s="201" t="s">
        <v>504</v>
      </c>
      <c r="F1158" s="201"/>
      <c r="G1158" s="202" t="s">
        <v>25</v>
      </c>
      <c r="H1158" s="203">
        <v>1</v>
      </c>
      <c r="I1158" s="204">
        <v>49.24</v>
      </c>
      <c r="J1158" s="204">
        <v>49.24</v>
      </c>
    </row>
    <row r="1159" spans="1:10" ht="26.1" customHeight="1">
      <c r="A1159" s="202" t="s">
        <v>30</v>
      </c>
      <c r="B1159" s="202" t="s">
        <v>1355</v>
      </c>
      <c r="C1159" s="202" t="s">
        <v>12</v>
      </c>
      <c r="D1159" s="200" t="s">
        <v>1356</v>
      </c>
      <c r="E1159" s="201" t="s">
        <v>504</v>
      </c>
      <c r="F1159" s="201"/>
      <c r="G1159" s="202" t="s">
        <v>25</v>
      </c>
      <c r="H1159" s="203">
        <v>1</v>
      </c>
      <c r="I1159" s="204">
        <v>149.82</v>
      </c>
      <c r="J1159" s="204">
        <v>149.82</v>
      </c>
    </row>
    <row r="1160" spans="1:10" ht="26.1" customHeight="1">
      <c r="A1160" s="202" t="s">
        <v>30</v>
      </c>
      <c r="B1160" s="202" t="s">
        <v>1357</v>
      </c>
      <c r="C1160" s="202" t="s">
        <v>12</v>
      </c>
      <c r="D1160" s="200" t="s">
        <v>1358</v>
      </c>
      <c r="E1160" s="201" t="s">
        <v>504</v>
      </c>
      <c r="F1160" s="201"/>
      <c r="G1160" s="202" t="s">
        <v>25</v>
      </c>
      <c r="H1160" s="203">
        <v>1</v>
      </c>
      <c r="I1160" s="204">
        <v>39.590000000000003</v>
      </c>
      <c r="J1160" s="204">
        <v>39.590000000000003</v>
      </c>
    </row>
    <row r="1161" spans="1:10" ht="39" customHeight="1">
      <c r="A1161" s="202" t="s">
        <v>30</v>
      </c>
      <c r="B1161" s="202" t="s">
        <v>1359</v>
      </c>
      <c r="C1161" s="202" t="s">
        <v>12</v>
      </c>
      <c r="D1161" s="200" t="s">
        <v>1360</v>
      </c>
      <c r="E1161" s="201" t="s">
        <v>504</v>
      </c>
      <c r="F1161" s="201"/>
      <c r="G1161" s="202" t="s">
        <v>25</v>
      </c>
      <c r="H1161" s="203">
        <v>1</v>
      </c>
      <c r="I1161" s="204">
        <v>277.98</v>
      </c>
      <c r="J1161" s="204">
        <v>277.98</v>
      </c>
    </row>
    <row r="1162" spans="1:10" ht="39" customHeight="1">
      <c r="A1162" s="202" t="s">
        <v>30</v>
      </c>
      <c r="B1162" s="202" t="s">
        <v>1361</v>
      </c>
      <c r="C1162" s="202" t="s">
        <v>12</v>
      </c>
      <c r="D1162" s="200" t="s">
        <v>1362</v>
      </c>
      <c r="E1162" s="201" t="s">
        <v>504</v>
      </c>
      <c r="F1162" s="201"/>
      <c r="G1162" s="202" t="s">
        <v>25</v>
      </c>
      <c r="H1162" s="203">
        <v>1</v>
      </c>
      <c r="I1162" s="204">
        <v>110.38</v>
      </c>
      <c r="J1162" s="204">
        <v>110.38</v>
      </c>
    </row>
    <row r="1163" spans="1:10">
      <c r="A1163" s="217"/>
      <c r="B1163" s="217"/>
      <c r="C1163" s="217"/>
      <c r="D1163" s="210"/>
      <c r="E1163" s="210" t="s">
        <v>41</v>
      </c>
      <c r="F1163" s="211">
        <v>42.43</v>
      </c>
      <c r="G1163" s="210" t="s">
        <v>42</v>
      </c>
      <c r="H1163" s="211">
        <v>0</v>
      </c>
      <c r="I1163" s="210" t="s">
        <v>43</v>
      </c>
      <c r="J1163" s="211">
        <v>42.43</v>
      </c>
    </row>
    <row r="1164" spans="1:10">
      <c r="A1164" s="217"/>
      <c r="B1164" s="217"/>
      <c r="C1164" s="217"/>
      <c r="D1164" s="210"/>
      <c r="E1164" s="210" t="s">
        <v>44</v>
      </c>
      <c r="F1164" s="211">
        <v>124.46</v>
      </c>
      <c r="G1164" s="210"/>
      <c r="H1164" s="212" t="s">
        <v>45</v>
      </c>
      <c r="I1164" s="212"/>
      <c r="J1164" s="211">
        <v>751.47</v>
      </c>
    </row>
    <row r="1165" spans="1:10" ht="50.1" customHeight="1" thickBot="1">
      <c r="A1165" s="229"/>
      <c r="B1165" s="229"/>
      <c r="C1165" s="229"/>
      <c r="D1165" s="213"/>
      <c r="E1165" s="213"/>
      <c r="F1165" s="213"/>
      <c r="G1165" s="213" t="s">
        <v>46</v>
      </c>
      <c r="H1165" s="214">
        <v>10</v>
      </c>
      <c r="I1165" s="213" t="s">
        <v>47</v>
      </c>
      <c r="J1165" s="215">
        <v>7514.7</v>
      </c>
    </row>
    <row r="1166" spans="1:10" ht="0.95" customHeight="1" thickTop="1">
      <c r="A1166" s="231"/>
      <c r="B1166" s="231"/>
      <c r="C1166" s="231"/>
      <c r="D1166" s="216"/>
      <c r="E1166" s="216"/>
      <c r="F1166" s="216"/>
      <c r="G1166" s="216"/>
      <c r="H1166" s="216"/>
      <c r="I1166" s="216"/>
      <c r="J1166" s="216"/>
    </row>
    <row r="1167" spans="1:10" ht="18" customHeight="1">
      <c r="A1167" s="194" t="s">
        <v>1363</v>
      </c>
      <c r="B1167" s="194" t="s">
        <v>4</v>
      </c>
      <c r="C1167" s="194" t="s">
        <v>5</v>
      </c>
      <c r="D1167" s="191" t="s">
        <v>6</v>
      </c>
      <c r="E1167" s="193" t="s">
        <v>27</v>
      </c>
      <c r="F1167" s="193"/>
      <c r="G1167" s="194" t="s">
        <v>7</v>
      </c>
      <c r="H1167" s="192" t="s">
        <v>8</v>
      </c>
      <c r="I1167" s="192" t="s">
        <v>9</v>
      </c>
      <c r="J1167" s="192" t="s">
        <v>28</v>
      </c>
    </row>
    <row r="1168" spans="1:10" ht="39" customHeight="1">
      <c r="A1168" s="197" t="s">
        <v>29</v>
      </c>
      <c r="B1168" s="197" t="s">
        <v>1364</v>
      </c>
      <c r="C1168" s="197" t="s">
        <v>12</v>
      </c>
      <c r="D1168" s="195" t="s">
        <v>474</v>
      </c>
      <c r="E1168" s="196" t="s">
        <v>504</v>
      </c>
      <c r="F1168" s="196"/>
      <c r="G1168" s="197" t="s">
        <v>25</v>
      </c>
      <c r="H1168" s="198">
        <v>1</v>
      </c>
      <c r="I1168" s="199">
        <v>383.89</v>
      </c>
      <c r="J1168" s="199">
        <v>383.89</v>
      </c>
    </row>
    <row r="1169" spans="1:10" ht="39" customHeight="1">
      <c r="A1169" s="202" t="s">
        <v>30</v>
      </c>
      <c r="B1169" s="202" t="s">
        <v>1365</v>
      </c>
      <c r="C1169" s="202" t="s">
        <v>12</v>
      </c>
      <c r="D1169" s="200" t="s">
        <v>1366</v>
      </c>
      <c r="E1169" s="201" t="s">
        <v>504</v>
      </c>
      <c r="F1169" s="201"/>
      <c r="G1169" s="202" t="s">
        <v>25</v>
      </c>
      <c r="H1169" s="203">
        <v>1</v>
      </c>
      <c r="I1169" s="204">
        <v>53.11</v>
      </c>
      <c r="J1169" s="204">
        <v>53.11</v>
      </c>
    </row>
    <row r="1170" spans="1:10" ht="26.1" customHeight="1">
      <c r="A1170" s="202" t="s">
        <v>30</v>
      </c>
      <c r="B1170" s="202" t="s">
        <v>1355</v>
      </c>
      <c r="C1170" s="202" t="s">
        <v>12</v>
      </c>
      <c r="D1170" s="200" t="s">
        <v>1356</v>
      </c>
      <c r="E1170" s="201" t="s">
        <v>504</v>
      </c>
      <c r="F1170" s="201"/>
      <c r="G1170" s="202" t="s">
        <v>25</v>
      </c>
      <c r="H1170" s="203">
        <v>1</v>
      </c>
      <c r="I1170" s="204">
        <v>149.82</v>
      </c>
      <c r="J1170" s="204">
        <v>149.82</v>
      </c>
    </row>
    <row r="1171" spans="1:10" ht="39" customHeight="1">
      <c r="A1171" s="202" t="s">
        <v>30</v>
      </c>
      <c r="B1171" s="202" t="s">
        <v>1367</v>
      </c>
      <c r="C1171" s="202" t="s">
        <v>12</v>
      </c>
      <c r="D1171" s="200" t="s">
        <v>1368</v>
      </c>
      <c r="E1171" s="201" t="s">
        <v>504</v>
      </c>
      <c r="F1171" s="201"/>
      <c r="G1171" s="202" t="s">
        <v>25</v>
      </c>
      <c r="H1171" s="203">
        <v>1</v>
      </c>
      <c r="I1171" s="204">
        <v>180.96</v>
      </c>
      <c r="J1171" s="204">
        <v>180.96</v>
      </c>
    </row>
    <row r="1172" spans="1:10">
      <c r="A1172" s="217"/>
      <c r="B1172" s="217"/>
      <c r="C1172" s="217"/>
      <c r="D1172" s="210"/>
      <c r="E1172" s="210" t="s">
        <v>41</v>
      </c>
      <c r="F1172" s="211">
        <v>17.27</v>
      </c>
      <c r="G1172" s="210" t="s">
        <v>42</v>
      </c>
      <c r="H1172" s="211">
        <v>0</v>
      </c>
      <c r="I1172" s="210" t="s">
        <v>43</v>
      </c>
      <c r="J1172" s="211">
        <v>17.27</v>
      </c>
    </row>
    <row r="1173" spans="1:10">
      <c r="A1173" s="217"/>
      <c r="B1173" s="217"/>
      <c r="C1173" s="217"/>
      <c r="D1173" s="210"/>
      <c r="E1173" s="210" t="s">
        <v>44</v>
      </c>
      <c r="F1173" s="211">
        <v>76.2</v>
      </c>
      <c r="G1173" s="210"/>
      <c r="H1173" s="212" t="s">
        <v>45</v>
      </c>
      <c r="I1173" s="212"/>
      <c r="J1173" s="211">
        <v>460.09</v>
      </c>
    </row>
    <row r="1174" spans="1:10" ht="50.1" customHeight="1" thickBot="1">
      <c r="A1174" s="229"/>
      <c r="B1174" s="229"/>
      <c r="C1174" s="229"/>
      <c r="D1174" s="213"/>
      <c r="E1174" s="213"/>
      <c r="F1174" s="213"/>
      <c r="G1174" s="213" t="s">
        <v>46</v>
      </c>
      <c r="H1174" s="214">
        <v>7</v>
      </c>
      <c r="I1174" s="213" t="s">
        <v>47</v>
      </c>
      <c r="J1174" s="215">
        <v>3220.63</v>
      </c>
    </row>
    <row r="1175" spans="1:10" ht="0.95" customHeight="1" thickTop="1">
      <c r="A1175" s="231"/>
      <c r="B1175" s="231"/>
      <c r="C1175" s="231"/>
      <c r="D1175" s="216"/>
      <c r="E1175" s="216"/>
      <c r="F1175" s="216"/>
      <c r="G1175" s="216"/>
      <c r="H1175" s="216"/>
      <c r="I1175" s="216"/>
      <c r="J1175" s="216"/>
    </row>
    <row r="1176" spans="1:10" ht="18" customHeight="1">
      <c r="A1176" s="194" t="s">
        <v>1369</v>
      </c>
      <c r="B1176" s="194" t="s">
        <v>4</v>
      </c>
      <c r="C1176" s="194" t="s">
        <v>5</v>
      </c>
      <c r="D1176" s="191" t="s">
        <v>6</v>
      </c>
      <c r="E1176" s="193" t="s">
        <v>27</v>
      </c>
      <c r="F1176" s="193"/>
      <c r="G1176" s="194" t="s">
        <v>7</v>
      </c>
      <c r="H1176" s="192" t="s">
        <v>8</v>
      </c>
      <c r="I1176" s="192" t="s">
        <v>9</v>
      </c>
      <c r="J1176" s="192" t="s">
        <v>28</v>
      </c>
    </row>
    <row r="1177" spans="1:10" ht="26.1" customHeight="1">
      <c r="A1177" s="197" t="s">
        <v>29</v>
      </c>
      <c r="B1177" s="197" t="s">
        <v>1370</v>
      </c>
      <c r="C1177" s="197" t="s">
        <v>21</v>
      </c>
      <c r="D1177" s="195" t="s">
        <v>1371</v>
      </c>
      <c r="E1177" s="196" t="s">
        <v>1372</v>
      </c>
      <c r="F1177" s="196"/>
      <c r="G1177" s="197" t="s">
        <v>55</v>
      </c>
      <c r="H1177" s="198">
        <v>1</v>
      </c>
      <c r="I1177" s="199">
        <v>109.57</v>
      </c>
      <c r="J1177" s="199">
        <v>109.57</v>
      </c>
    </row>
    <row r="1178" spans="1:10" ht="24" customHeight="1">
      <c r="A1178" s="202" t="s">
        <v>30</v>
      </c>
      <c r="B1178" s="202" t="s">
        <v>61</v>
      </c>
      <c r="C1178" s="202" t="s">
        <v>21</v>
      </c>
      <c r="D1178" s="200" t="s">
        <v>62</v>
      </c>
      <c r="E1178" s="201" t="s">
        <v>63</v>
      </c>
      <c r="F1178" s="201"/>
      <c r="G1178" s="202" t="s">
        <v>64</v>
      </c>
      <c r="H1178" s="203">
        <v>0.5</v>
      </c>
      <c r="I1178" s="204">
        <v>2.93</v>
      </c>
      <c r="J1178" s="204">
        <v>1.46</v>
      </c>
    </row>
    <row r="1179" spans="1:10" ht="24" customHeight="1">
      <c r="A1179" s="202" t="s">
        <v>30</v>
      </c>
      <c r="B1179" s="202" t="s">
        <v>1373</v>
      </c>
      <c r="C1179" s="202" t="s">
        <v>21</v>
      </c>
      <c r="D1179" s="200" t="s">
        <v>1374</v>
      </c>
      <c r="E1179" s="201" t="s">
        <v>63</v>
      </c>
      <c r="F1179" s="201"/>
      <c r="G1179" s="202" t="s">
        <v>64</v>
      </c>
      <c r="H1179" s="203">
        <v>0.5</v>
      </c>
      <c r="I1179" s="204">
        <v>2.88</v>
      </c>
      <c r="J1179" s="204">
        <v>1.44</v>
      </c>
    </row>
    <row r="1180" spans="1:10" ht="24" customHeight="1">
      <c r="A1180" s="207" t="s">
        <v>36</v>
      </c>
      <c r="B1180" s="207" t="s">
        <v>1375</v>
      </c>
      <c r="C1180" s="207" t="s">
        <v>21</v>
      </c>
      <c r="D1180" s="205" t="s">
        <v>1376</v>
      </c>
      <c r="E1180" s="206" t="s">
        <v>56</v>
      </c>
      <c r="F1180" s="206"/>
      <c r="G1180" s="207" t="s">
        <v>64</v>
      </c>
      <c r="H1180" s="208">
        <v>0.5</v>
      </c>
      <c r="I1180" s="209">
        <v>14.39</v>
      </c>
      <c r="J1180" s="209">
        <v>7.19</v>
      </c>
    </row>
    <row r="1181" spans="1:10" ht="24" customHeight="1">
      <c r="A1181" s="207" t="s">
        <v>36</v>
      </c>
      <c r="B1181" s="207" t="s">
        <v>65</v>
      </c>
      <c r="C1181" s="207" t="s">
        <v>21</v>
      </c>
      <c r="D1181" s="205" t="s">
        <v>66</v>
      </c>
      <c r="E1181" s="206" t="s">
        <v>56</v>
      </c>
      <c r="F1181" s="206"/>
      <c r="G1181" s="207" t="s">
        <v>64</v>
      </c>
      <c r="H1181" s="208">
        <v>0.5</v>
      </c>
      <c r="I1181" s="209">
        <v>10.78</v>
      </c>
      <c r="J1181" s="209">
        <v>5.39</v>
      </c>
    </row>
    <row r="1182" spans="1:10" ht="39" customHeight="1">
      <c r="A1182" s="207" t="s">
        <v>36</v>
      </c>
      <c r="B1182" s="207" t="s">
        <v>1377</v>
      </c>
      <c r="C1182" s="207" t="s">
        <v>21</v>
      </c>
      <c r="D1182" s="205" t="s">
        <v>1378</v>
      </c>
      <c r="E1182" s="206" t="s">
        <v>37</v>
      </c>
      <c r="F1182" s="206"/>
      <c r="G1182" s="207" t="s">
        <v>55</v>
      </c>
      <c r="H1182" s="208">
        <v>1</v>
      </c>
      <c r="I1182" s="209">
        <v>94.01</v>
      </c>
      <c r="J1182" s="209">
        <v>94.01</v>
      </c>
    </row>
    <row r="1183" spans="1:10" ht="24" customHeight="1">
      <c r="A1183" s="207" t="s">
        <v>36</v>
      </c>
      <c r="B1183" s="207" t="s">
        <v>1379</v>
      </c>
      <c r="C1183" s="207" t="s">
        <v>21</v>
      </c>
      <c r="D1183" s="205" t="s">
        <v>1380</v>
      </c>
      <c r="E1183" s="206" t="s">
        <v>37</v>
      </c>
      <c r="F1183" s="206"/>
      <c r="G1183" s="207" t="s">
        <v>1381</v>
      </c>
      <c r="H1183" s="208">
        <v>0.5</v>
      </c>
      <c r="I1183" s="209">
        <v>0.17</v>
      </c>
      <c r="J1183" s="209">
        <v>0.08</v>
      </c>
    </row>
    <row r="1184" spans="1:10">
      <c r="A1184" s="217"/>
      <c r="B1184" s="217"/>
      <c r="C1184" s="217"/>
      <c r="D1184" s="210"/>
      <c r="E1184" s="210" t="s">
        <v>41</v>
      </c>
      <c r="F1184" s="211">
        <v>12.58</v>
      </c>
      <c r="G1184" s="210" t="s">
        <v>42</v>
      </c>
      <c r="H1184" s="211">
        <v>0</v>
      </c>
      <c r="I1184" s="210" t="s">
        <v>43</v>
      </c>
      <c r="J1184" s="211">
        <v>12.58</v>
      </c>
    </row>
    <row r="1185" spans="1:10">
      <c r="A1185" s="217"/>
      <c r="B1185" s="217"/>
      <c r="C1185" s="217"/>
      <c r="D1185" s="210"/>
      <c r="E1185" s="210" t="s">
        <v>44</v>
      </c>
      <c r="F1185" s="211">
        <v>21.74</v>
      </c>
      <c r="G1185" s="210"/>
      <c r="H1185" s="212" t="s">
        <v>45</v>
      </c>
      <c r="I1185" s="212"/>
      <c r="J1185" s="211">
        <v>131.31</v>
      </c>
    </row>
    <row r="1186" spans="1:10" ht="50.1" customHeight="1" thickBot="1">
      <c r="A1186" s="229"/>
      <c r="B1186" s="229"/>
      <c r="C1186" s="229"/>
      <c r="D1186" s="213"/>
      <c r="E1186" s="213"/>
      <c r="F1186" s="213"/>
      <c r="G1186" s="213" t="s">
        <v>46</v>
      </c>
      <c r="H1186" s="214">
        <v>10</v>
      </c>
      <c r="I1186" s="213" t="s">
        <v>47</v>
      </c>
      <c r="J1186" s="215">
        <v>1313.1</v>
      </c>
    </row>
    <row r="1187" spans="1:10" ht="0.95" customHeight="1" thickTop="1">
      <c r="A1187" s="231"/>
      <c r="B1187" s="231"/>
      <c r="C1187" s="231"/>
      <c r="D1187" s="216"/>
      <c r="E1187" s="216"/>
      <c r="F1187" s="216"/>
      <c r="G1187" s="216"/>
      <c r="H1187" s="216"/>
      <c r="I1187" s="216"/>
      <c r="J1187" s="216"/>
    </row>
    <row r="1188" spans="1:10" ht="18" customHeight="1">
      <c r="A1188" s="194" t="s">
        <v>1382</v>
      </c>
      <c r="B1188" s="194" t="s">
        <v>4</v>
      </c>
      <c r="C1188" s="194" t="s">
        <v>5</v>
      </c>
      <c r="D1188" s="191" t="s">
        <v>6</v>
      </c>
      <c r="E1188" s="193" t="s">
        <v>27</v>
      </c>
      <c r="F1188" s="193"/>
      <c r="G1188" s="194" t="s">
        <v>7</v>
      </c>
      <c r="H1188" s="192" t="s">
        <v>8</v>
      </c>
      <c r="I1188" s="192" t="s">
        <v>9</v>
      </c>
      <c r="J1188" s="192" t="s">
        <v>28</v>
      </c>
    </row>
    <row r="1189" spans="1:10" ht="39" customHeight="1">
      <c r="A1189" s="197" t="s">
        <v>29</v>
      </c>
      <c r="B1189" s="197" t="s">
        <v>1383</v>
      </c>
      <c r="C1189" s="197" t="s">
        <v>21</v>
      </c>
      <c r="D1189" s="195" t="s">
        <v>1384</v>
      </c>
      <c r="E1189" s="196" t="s">
        <v>1372</v>
      </c>
      <c r="F1189" s="196"/>
      <c r="G1189" s="197" t="s">
        <v>55</v>
      </c>
      <c r="H1189" s="198">
        <v>1</v>
      </c>
      <c r="I1189" s="199">
        <v>109.28</v>
      </c>
      <c r="J1189" s="199">
        <v>109.28</v>
      </c>
    </row>
    <row r="1190" spans="1:10" ht="24" customHeight="1">
      <c r="A1190" s="202" t="s">
        <v>30</v>
      </c>
      <c r="B1190" s="202" t="s">
        <v>61</v>
      </c>
      <c r="C1190" s="202" t="s">
        <v>21</v>
      </c>
      <c r="D1190" s="200" t="s">
        <v>62</v>
      </c>
      <c r="E1190" s="201" t="s">
        <v>63</v>
      </c>
      <c r="F1190" s="201"/>
      <c r="G1190" s="202" t="s">
        <v>64</v>
      </c>
      <c r="H1190" s="203">
        <v>0.5</v>
      </c>
      <c r="I1190" s="204">
        <v>2.93</v>
      </c>
      <c r="J1190" s="204">
        <v>1.46</v>
      </c>
    </row>
    <row r="1191" spans="1:10" ht="24" customHeight="1">
      <c r="A1191" s="202" t="s">
        <v>30</v>
      </c>
      <c r="B1191" s="202" t="s">
        <v>1373</v>
      </c>
      <c r="C1191" s="202" t="s">
        <v>21</v>
      </c>
      <c r="D1191" s="200" t="s">
        <v>1374</v>
      </c>
      <c r="E1191" s="201" t="s">
        <v>63</v>
      </c>
      <c r="F1191" s="201"/>
      <c r="G1191" s="202" t="s">
        <v>64</v>
      </c>
      <c r="H1191" s="203">
        <v>0.5</v>
      </c>
      <c r="I1191" s="204">
        <v>2.88</v>
      </c>
      <c r="J1191" s="204">
        <v>1.44</v>
      </c>
    </row>
    <row r="1192" spans="1:10" ht="24" customHeight="1">
      <c r="A1192" s="207" t="s">
        <v>36</v>
      </c>
      <c r="B1192" s="207" t="s">
        <v>1375</v>
      </c>
      <c r="C1192" s="207" t="s">
        <v>21</v>
      </c>
      <c r="D1192" s="205" t="s">
        <v>1376</v>
      </c>
      <c r="E1192" s="206" t="s">
        <v>56</v>
      </c>
      <c r="F1192" s="206"/>
      <c r="G1192" s="207" t="s">
        <v>64</v>
      </c>
      <c r="H1192" s="208">
        <v>0.5</v>
      </c>
      <c r="I1192" s="209">
        <v>14.39</v>
      </c>
      <c r="J1192" s="209">
        <v>7.19</v>
      </c>
    </row>
    <row r="1193" spans="1:10" ht="24" customHeight="1">
      <c r="A1193" s="207" t="s">
        <v>36</v>
      </c>
      <c r="B1193" s="207" t="s">
        <v>65</v>
      </c>
      <c r="C1193" s="207" t="s">
        <v>21</v>
      </c>
      <c r="D1193" s="205" t="s">
        <v>66</v>
      </c>
      <c r="E1193" s="206" t="s">
        <v>56</v>
      </c>
      <c r="F1193" s="206"/>
      <c r="G1193" s="207" t="s">
        <v>64</v>
      </c>
      <c r="H1193" s="208">
        <v>0.5</v>
      </c>
      <c r="I1193" s="209">
        <v>10.78</v>
      </c>
      <c r="J1193" s="209">
        <v>5.39</v>
      </c>
    </row>
    <row r="1194" spans="1:10" ht="39" customHeight="1">
      <c r="A1194" s="207" t="s">
        <v>36</v>
      </c>
      <c r="B1194" s="207" t="s">
        <v>1385</v>
      </c>
      <c r="C1194" s="207" t="s">
        <v>21</v>
      </c>
      <c r="D1194" s="205" t="s">
        <v>1386</v>
      </c>
      <c r="E1194" s="206" t="s">
        <v>37</v>
      </c>
      <c r="F1194" s="206"/>
      <c r="G1194" s="207" t="s">
        <v>55</v>
      </c>
      <c r="H1194" s="208">
        <v>1</v>
      </c>
      <c r="I1194" s="209">
        <v>93.72</v>
      </c>
      <c r="J1194" s="209">
        <v>93.72</v>
      </c>
    </row>
    <row r="1195" spans="1:10" ht="24" customHeight="1">
      <c r="A1195" s="207" t="s">
        <v>36</v>
      </c>
      <c r="B1195" s="207" t="s">
        <v>1379</v>
      </c>
      <c r="C1195" s="207" t="s">
        <v>21</v>
      </c>
      <c r="D1195" s="205" t="s">
        <v>1380</v>
      </c>
      <c r="E1195" s="206" t="s">
        <v>37</v>
      </c>
      <c r="F1195" s="206"/>
      <c r="G1195" s="207" t="s">
        <v>1381</v>
      </c>
      <c r="H1195" s="208">
        <v>0.5</v>
      </c>
      <c r="I1195" s="209">
        <v>0.17</v>
      </c>
      <c r="J1195" s="209">
        <v>0.08</v>
      </c>
    </row>
    <row r="1196" spans="1:10">
      <c r="A1196" s="217"/>
      <c r="B1196" s="217"/>
      <c r="C1196" s="217"/>
      <c r="D1196" s="210"/>
      <c r="E1196" s="210" t="s">
        <v>41</v>
      </c>
      <c r="F1196" s="211">
        <v>12.58</v>
      </c>
      <c r="G1196" s="210" t="s">
        <v>42</v>
      </c>
      <c r="H1196" s="211">
        <v>0</v>
      </c>
      <c r="I1196" s="210" t="s">
        <v>43</v>
      </c>
      <c r="J1196" s="211">
        <v>12.58</v>
      </c>
    </row>
    <row r="1197" spans="1:10">
      <c r="A1197" s="217"/>
      <c r="B1197" s="217"/>
      <c r="C1197" s="217"/>
      <c r="D1197" s="210"/>
      <c r="E1197" s="210" t="s">
        <v>44</v>
      </c>
      <c r="F1197" s="211">
        <v>21.69</v>
      </c>
      <c r="G1197" s="210"/>
      <c r="H1197" s="212" t="s">
        <v>45</v>
      </c>
      <c r="I1197" s="212"/>
      <c r="J1197" s="211">
        <v>130.97</v>
      </c>
    </row>
    <row r="1198" spans="1:10" ht="50.1" customHeight="1" thickBot="1">
      <c r="A1198" s="229"/>
      <c r="B1198" s="229"/>
      <c r="C1198" s="229"/>
      <c r="D1198" s="213"/>
      <c r="E1198" s="213"/>
      <c r="F1198" s="213"/>
      <c r="G1198" s="213" t="s">
        <v>46</v>
      </c>
      <c r="H1198" s="214">
        <v>7</v>
      </c>
      <c r="I1198" s="213" t="s">
        <v>47</v>
      </c>
      <c r="J1198" s="215">
        <v>916.79</v>
      </c>
    </row>
    <row r="1199" spans="1:10" ht="0.95" customHeight="1" thickTop="1">
      <c r="A1199" s="231"/>
      <c r="B1199" s="231"/>
      <c r="C1199" s="231"/>
      <c r="D1199" s="216"/>
      <c r="E1199" s="216"/>
      <c r="F1199" s="216"/>
      <c r="G1199" s="216"/>
      <c r="H1199" s="216"/>
      <c r="I1199" s="216"/>
      <c r="J1199" s="216"/>
    </row>
    <row r="1200" spans="1:10" ht="18" customHeight="1">
      <c r="A1200" s="194" t="s">
        <v>1387</v>
      </c>
      <c r="B1200" s="194" t="s">
        <v>4</v>
      </c>
      <c r="C1200" s="194" t="s">
        <v>5</v>
      </c>
      <c r="D1200" s="191" t="s">
        <v>6</v>
      </c>
      <c r="E1200" s="193" t="s">
        <v>27</v>
      </c>
      <c r="F1200" s="193"/>
      <c r="G1200" s="194" t="s">
        <v>7</v>
      </c>
      <c r="H1200" s="192" t="s">
        <v>8</v>
      </c>
      <c r="I1200" s="192" t="s">
        <v>9</v>
      </c>
      <c r="J1200" s="192" t="s">
        <v>28</v>
      </c>
    </row>
    <row r="1201" spans="1:10" ht="26.1" customHeight="1">
      <c r="A1201" s="197" t="s">
        <v>29</v>
      </c>
      <c r="B1201" s="197" t="s">
        <v>1388</v>
      </c>
      <c r="C1201" s="197" t="s">
        <v>12</v>
      </c>
      <c r="D1201" s="195" t="s">
        <v>1389</v>
      </c>
      <c r="E1201" s="196" t="s">
        <v>504</v>
      </c>
      <c r="F1201" s="196"/>
      <c r="G1201" s="197" t="s">
        <v>25</v>
      </c>
      <c r="H1201" s="198">
        <v>1</v>
      </c>
      <c r="I1201" s="199">
        <v>27.68</v>
      </c>
      <c r="J1201" s="199">
        <v>27.68</v>
      </c>
    </row>
    <row r="1202" spans="1:10" ht="26.1" customHeight="1">
      <c r="A1202" s="202" t="s">
        <v>30</v>
      </c>
      <c r="B1202" s="202" t="s">
        <v>1144</v>
      </c>
      <c r="C1202" s="202" t="s">
        <v>12</v>
      </c>
      <c r="D1202" s="200" t="s">
        <v>1145</v>
      </c>
      <c r="E1202" s="201" t="s">
        <v>492</v>
      </c>
      <c r="F1202" s="201"/>
      <c r="G1202" s="202" t="s">
        <v>33</v>
      </c>
      <c r="H1202" s="203">
        <v>0.31619999999999998</v>
      </c>
      <c r="I1202" s="204">
        <v>18.72</v>
      </c>
      <c r="J1202" s="204">
        <v>5.91</v>
      </c>
    </row>
    <row r="1203" spans="1:10" ht="24" customHeight="1">
      <c r="A1203" s="202" t="s">
        <v>30</v>
      </c>
      <c r="B1203" s="202" t="s">
        <v>34</v>
      </c>
      <c r="C1203" s="202" t="s">
        <v>12</v>
      </c>
      <c r="D1203" s="200" t="s">
        <v>35</v>
      </c>
      <c r="E1203" s="201" t="s">
        <v>492</v>
      </c>
      <c r="F1203" s="201"/>
      <c r="G1203" s="202" t="s">
        <v>33</v>
      </c>
      <c r="H1203" s="203">
        <v>9.9599999999999994E-2</v>
      </c>
      <c r="I1203" s="204">
        <v>15.22</v>
      </c>
      <c r="J1203" s="204">
        <v>1.51</v>
      </c>
    </row>
    <row r="1204" spans="1:10" ht="24" customHeight="1">
      <c r="A1204" s="207" t="s">
        <v>36</v>
      </c>
      <c r="B1204" s="207" t="s">
        <v>1390</v>
      </c>
      <c r="C1204" s="207" t="s">
        <v>12</v>
      </c>
      <c r="D1204" s="205" t="s">
        <v>1391</v>
      </c>
      <c r="E1204" s="206" t="s">
        <v>37</v>
      </c>
      <c r="F1204" s="206"/>
      <c r="G1204" s="207" t="s">
        <v>25</v>
      </c>
      <c r="H1204" s="208">
        <v>1</v>
      </c>
      <c r="I1204" s="209">
        <v>20.260000000000002</v>
      </c>
      <c r="J1204" s="209">
        <v>20.260000000000002</v>
      </c>
    </row>
    <row r="1205" spans="1:10">
      <c r="A1205" s="217"/>
      <c r="B1205" s="217"/>
      <c r="C1205" s="217"/>
      <c r="D1205" s="210"/>
      <c r="E1205" s="210" t="s">
        <v>41</v>
      </c>
      <c r="F1205" s="211">
        <v>5.89</v>
      </c>
      <c r="G1205" s="210" t="s">
        <v>42</v>
      </c>
      <c r="H1205" s="211">
        <v>0</v>
      </c>
      <c r="I1205" s="210" t="s">
        <v>43</v>
      </c>
      <c r="J1205" s="211">
        <v>5.89</v>
      </c>
    </row>
    <row r="1206" spans="1:10">
      <c r="A1206" s="217"/>
      <c r="B1206" s="217"/>
      <c r="C1206" s="217"/>
      <c r="D1206" s="210"/>
      <c r="E1206" s="210" t="s">
        <v>44</v>
      </c>
      <c r="F1206" s="211">
        <v>5.49</v>
      </c>
      <c r="G1206" s="210"/>
      <c r="H1206" s="212" t="s">
        <v>45</v>
      </c>
      <c r="I1206" s="212"/>
      <c r="J1206" s="211">
        <v>33.17</v>
      </c>
    </row>
    <row r="1207" spans="1:10" ht="50.1" customHeight="1" thickBot="1">
      <c r="A1207" s="229"/>
      <c r="B1207" s="229"/>
      <c r="C1207" s="229"/>
      <c r="D1207" s="213"/>
      <c r="E1207" s="213"/>
      <c r="F1207" s="213"/>
      <c r="G1207" s="213" t="s">
        <v>46</v>
      </c>
      <c r="H1207" s="214">
        <v>10</v>
      </c>
      <c r="I1207" s="213" t="s">
        <v>47</v>
      </c>
      <c r="J1207" s="215">
        <v>331.7</v>
      </c>
    </row>
    <row r="1208" spans="1:10" ht="0.95" customHeight="1" thickTop="1">
      <c r="A1208" s="231"/>
      <c r="B1208" s="231"/>
      <c r="C1208" s="231"/>
      <c r="D1208" s="216"/>
      <c r="E1208" s="216"/>
      <c r="F1208" s="216"/>
      <c r="G1208" s="216"/>
      <c r="H1208" s="216"/>
      <c r="I1208" s="216"/>
      <c r="J1208" s="216"/>
    </row>
    <row r="1209" spans="1:10" ht="18" customHeight="1">
      <c r="A1209" s="194" t="s">
        <v>1392</v>
      </c>
      <c r="B1209" s="194" t="s">
        <v>4</v>
      </c>
      <c r="C1209" s="194" t="s">
        <v>5</v>
      </c>
      <c r="D1209" s="191" t="s">
        <v>6</v>
      </c>
      <c r="E1209" s="193" t="s">
        <v>27</v>
      </c>
      <c r="F1209" s="193"/>
      <c r="G1209" s="194" t="s">
        <v>7</v>
      </c>
      <c r="H1209" s="192" t="s">
        <v>8</v>
      </c>
      <c r="I1209" s="192" t="s">
        <v>9</v>
      </c>
      <c r="J1209" s="192" t="s">
        <v>28</v>
      </c>
    </row>
    <row r="1210" spans="1:10" ht="39" customHeight="1">
      <c r="A1210" s="197" t="s">
        <v>29</v>
      </c>
      <c r="B1210" s="197" t="s">
        <v>1393</v>
      </c>
      <c r="C1210" s="197" t="s">
        <v>12</v>
      </c>
      <c r="D1210" s="195" t="s">
        <v>1394</v>
      </c>
      <c r="E1210" s="196" t="s">
        <v>504</v>
      </c>
      <c r="F1210" s="196"/>
      <c r="G1210" s="197" t="s">
        <v>25</v>
      </c>
      <c r="H1210" s="198">
        <v>1</v>
      </c>
      <c r="I1210" s="199">
        <v>269.18</v>
      </c>
      <c r="J1210" s="199">
        <v>269.18</v>
      </c>
    </row>
    <row r="1211" spans="1:10" ht="26.1" customHeight="1">
      <c r="A1211" s="202" t="s">
        <v>30</v>
      </c>
      <c r="B1211" s="202" t="s">
        <v>1144</v>
      </c>
      <c r="C1211" s="202" t="s">
        <v>12</v>
      </c>
      <c r="D1211" s="200" t="s">
        <v>1145</v>
      </c>
      <c r="E1211" s="201" t="s">
        <v>492</v>
      </c>
      <c r="F1211" s="201"/>
      <c r="G1211" s="202" t="s">
        <v>33</v>
      </c>
      <c r="H1211" s="203">
        <v>0.94850000000000001</v>
      </c>
      <c r="I1211" s="204">
        <v>18.72</v>
      </c>
      <c r="J1211" s="204">
        <v>17.75</v>
      </c>
    </row>
    <row r="1212" spans="1:10" ht="24" customHeight="1">
      <c r="A1212" s="202" t="s">
        <v>30</v>
      </c>
      <c r="B1212" s="202" t="s">
        <v>34</v>
      </c>
      <c r="C1212" s="202" t="s">
        <v>12</v>
      </c>
      <c r="D1212" s="200" t="s">
        <v>35</v>
      </c>
      <c r="E1212" s="201" t="s">
        <v>492</v>
      </c>
      <c r="F1212" s="201"/>
      <c r="G1212" s="202" t="s">
        <v>33</v>
      </c>
      <c r="H1212" s="203">
        <v>0.29880000000000001</v>
      </c>
      <c r="I1212" s="204">
        <v>15.22</v>
      </c>
      <c r="J1212" s="204">
        <v>4.54</v>
      </c>
    </row>
    <row r="1213" spans="1:10" ht="39" customHeight="1">
      <c r="A1213" s="207" t="s">
        <v>36</v>
      </c>
      <c r="B1213" s="207" t="s">
        <v>1341</v>
      </c>
      <c r="C1213" s="207" t="s">
        <v>12</v>
      </c>
      <c r="D1213" s="205" t="s">
        <v>1342</v>
      </c>
      <c r="E1213" s="206" t="s">
        <v>37</v>
      </c>
      <c r="F1213" s="206"/>
      <c r="G1213" s="207" t="s">
        <v>25</v>
      </c>
      <c r="H1213" s="208">
        <v>6</v>
      </c>
      <c r="I1213" s="209">
        <v>14.54</v>
      </c>
      <c r="J1213" s="209">
        <v>87.24</v>
      </c>
    </row>
    <row r="1214" spans="1:10" ht="26.1" customHeight="1">
      <c r="A1214" s="207" t="s">
        <v>36</v>
      </c>
      <c r="B1214" s="207" t="s">
        <v>1395</v>
      </c>
      <c r="C1214" s="207" t="s">
        <v>12</v>
      </c>
      <c r="D1214" s="205" t="s">
        <v>1396</v>
      </c>
      <c r="E1214" s="206" t="s">
        <v>37</v>
      </c>
      <c r="F1214" s="206"/>
      <c r="G1214" s="207" t="s">
        <v>25</v>
      </c>
      <c r="H1214" s="208">
        <v>1</v>
      </c>
      <c r="I1214" s="209">
        <v>159.65</v>
      </c>
      <c r="J1214" s="209">
        <v>159.65</v>
      </c>
    </row>
    <row r="1215" spans="1:10">
      <c r="A1215" s="217"/>
      <c r="B1215" s="217"/>
      <c r="C1215" s="217"/>
      <c r="D1215" s="210"/>
      <c r="E1215" s="210" t="s">
        <v>41</v>
      </c>
      <c r="F1215" s="211">
        <v>17.7</v>
      </c>
      <c r="G1215" s="210" t="s">
        <v>42</v>
      </c>
      <c r="H1215" s="211">
        <v>0</v>
      </c>
      <c r="I1215" s="210" t="s">
        <v>43</v>
      </c>
      <c r="J1215" s="211">
        <v>17.7</v>
      </c>
    </row>
    <row r="1216" spans="1:10">
      <c r="A1216" s="217"/>
      <c r="B1216" s="217"/>
      <c r="C1216" s="217"/>
      <c r="D1216" s="210"/>
      <c r="E1216" s="210" t="s">
        <v>44</v>
      </c>
      <c r="F1216" s="211">
        <v>53.43</v>
      </c>
      <c r="G1216" s="210"/>
      <c r="H1216" s="212" t="s">
        <v>45</v>
      </c>
      <c r="I1216" s="212"/>
      <c r="J1216" s="211">
        <v>322.61</v>
      </c>
    </row>
    <row r="1217" spans="1:10" ht="50.1" customHeight="1" thickBot="1">
      <c r="A1217" s="229"/>
      <c r="B1217" s="229"/>
      <c r="C1217" s="229"/>
      <c r="D1217" s="213"/>
      <c r="E1217" s="213"/>
      <c r="F1217" s="213"/>
      <c r="G1217" s="213" t="s">
        <v>46</v>
      </c>
      <c r="H1217" s="214">
        <v>2</v>
      </c>
      <c r="I1217" s="213" t="s">
        <v>47</v>
      </c>
      <c r="J1217" s="215">
        <v>645.22</v>
      </c>
    </row>
    <row r="1218" spans="1:10" ht="0.95" customHeight="1" thickTop="1">
      <c r="A1218" s="231"/>
      <c r="B1218" s="231"/>
      <c r="C1218" s="231"/>
      <c r="D1218" s="216"/>
      <c r="E1218" s="216"/>
      <c r="F1218" s="216"/>
      <c r="G1218" s="216"/>
      <c r="H1218" s="216"/>
      <c r="I1218" s="216"/>
      <c r="J1218" s="216"/>
    </row>
    <row r="1219" spans="1:10" ht="18" customHeight="1">
      <c r="A1219" s="194" t="s">
        <v>1397</v>
      </c>
      <c r="B1219" s="194" t="s">
        <v>4</v>
      </c>
      <c r="C1219" s="194" t="s">
        <v>5</v>
      </c>
      <c r="D1219" s="191" t="s">
        <v>6</v>
      </c>
      <c r="E1219" s="193" t="s">
        <v>27</v>
      </c>
      <c r="F1219" s="193"/>
      <c r="G1219" s="194" t="s">
        <v>7</v>
      </c>
      <c r="H1219" s="192" t="s">
        <v>8</v>
      </c>
      <c r="I1219" s="192" t="s">
        <v>9</v>
      </c>
      <c r="J1219" s="192" t="s">
        <v>28</v>
      </c>
    </row>
    <row r="1220" spans="1:10" ht="24" customHeight="1">
      <c r="A1220" s="197" t="s">
        <v>29</v>
      </c>
      <c r="B1220" s="197" t="s">
        <v>1398</v>
      </c>
      <c r="C1220" s="197" t="s">
        <v>21</v>
      </c>
      <c r="D1220" s="195" t="s">
        <v>484</v>
      </c>
      <c r="E1220" s="196" t="s">
        <v>1372</v>
      </c>
      <c r="F1220" s="196"/>
      <c r="G1220" s="197" t="s">
        <v>55</v>
      </c>
      <c r="H1220" s="198">
        <v>1</v>
      </c>
      <c r="I1220" s="199">
        <v>24.78</v>
      </c>
      <c r="J1220" s="199">
        <v>24.78</v>
      </c>
    </row>
    <row r="1221" spans="1:10" ht="24" customHeight="1">
      <c r="A1221" s="202" t="s">
        <v>30</v>
      </c>
      <c r="B1221" s="202" t="s">
        <v>1373</v>
      </c>
      <c r="C1221" s="202" t="s">
        <v>21</v>
      </c>
      <c r="D1221" s="200" t="s">
        <v>1374</v>
      </c>
      <c r="E1221" s="201" t="s">
        <v>63</v>
      </c>
      <c r="F1221" s="201"/>
      <c r="G1221" s="202" t="s">
        <v>64</v>
      </c>
      <c r="H1221" s="203">
        <v>0.4</v>
      </c>
      <c r="I1221" s="204">
        <v>2.88</v>
      </c>
      <c r="J1221" s="204">
        <v>1.1499999999999999</v>
      </c>
    </row>
    <row r="1222" spans="1:10" ht="24" customHeight="1">
      <c r="A1222" s="207" t="s">
        <v>36</v>
      </c>
      <c r="B1222" s="207" t="s">
        <v>1375</v>
      </c>
      <c r="C1222" s="207" t="s">
        <v>21</v>
      </c>
      <c r="D1222" s="205" t="s">
        <v>1376</v>
      </c>
      <c r="E1222" s="206" t="s">
        <v>56</v>
      </c>
      <c r="F1222" s="206"/>
      <c r="G1222" s="207" t="s">
        <v>64</v>
      </c>
      <c r="H1222" s="208">
        <v>0.4</v>
      </c>
      <c r="I1222" s="209">
        <v>14.39</v>
      </c>
      <c r="J1222" s="209">
        <v>5.75</v>
      </c>
    </row>
    <row r="1223" spans="1:10" ht="26.1" customHeight="1">
      <c r="A1223" s="207" t="s">
        <v>36</v>
      </c>
      <c r="B1223" s="207" t="s">
        <v>1399</v>
      </c>
      <c r="C1223" s="207" t="s">
        <v>21</v>
      </c>
      <c r="D1223" s="205" t="s">
        <v>1400</v>
      </c>
      <c r="E1223" s="206" t="s">
        <v>37</v>
      </c>
      <c r="F1223" s="206"/>
      <c r="G1223" s="207" t="s">
        <v>55</v>
      </c>
      <c r="H1223" s="208">
        <v>1</v>
      </c>
      <c r="I1223" s="209">
        <v>7.33</v>
      </c>
      <c r="J1223" s="209">
        <v>7.33</v>
      </c>
    </row>
    <row r="1224" spans="1:10" ht="26.1" customHeight="1">
      <c r="A1224" s="207" t="s">
        <v>36</v>
      </c>
      <c r="B1224" s="207" t="s">
        <v>1401</v>
      </c>
      <c r="C1224" s="207" t="s">
        <v>21</v>
      </c>
      <c r="D1224" s="205" t="s">
        <v>1402</v>
      </c>
      <c r="E1224" s="206" t="s">
        <v>37</v>
      </c>
      <c r="F1224" s="206"/>
      <c r="G1224" s="207" t="s">
        <v>55</v>
      </c>
      <c r="H1224" s="208">
        <v>1</v>
      </c>
      <c r="I1224" s="209">
        <v>10.55</v>
      </c>
      <c r="J1224" s="209">
        <v>10.55</v>
      </c>
    </row>
    <row r="1225" spans="1:10">
      <c r="A1225" s="217"/>
      <c r="B1225" s="217"/>
      <c r="C1225" s="217"/>
      <c r="D1225" s="210"/>
      <c r="E1225" s="210" t="s">
        <v>41</v>
      </c>
      <c r="F1225" s="211">
        <v>5.75</v>
      </c>
      <c r="G1225" s="210" t="s">
        <v>42</v>
      </c>
      <c r="H1225" s="211">
        <v>0</v>
      </c>
      <c r="I1225" s="210" t="s">
        <v>43</v>
      </c>
      <c r="J1225" s="211">
        <v>5.75</v>
      </c>
    </row>
    <row r="1226" spans="1:10">
      <c r="A1226" s="217"/>
      <c r="B1226" s="217"/>
      <c r="C1226" s="217"/>
      <c r="D1226" s="210"/>
      <c r="E1226" s="210" t="s">
        <v>44</v>
      </c>
      <c r="F1226" s="211">
        <v>4.91</v>
      </c>
      <c r="G1226" s="210"/>
      <c r="H1226" s="212" t="s">
        <v>45</v>
      </c>
      <c r="I1226" s="212"/>
      <c r="J1226" s="211">
        <v>29.69</v>
      </c>
    </row>
    <row r="1227" spans="1:10" ht="50.1" customHeight="1" thickBot="1">
      <c r="A1227" s="229"/>
      <c r="B1227" s="229"/>
      <c r="C1227" s="229"/>
      <c r="D1227" s="213"/>
      <c r="E1227" s="213"/>
      <c r="F1227" s="213"/>
      <c r="G1227" s="213" t="s">
        <v>46</v>
      </c>
      <c r="H1227" s="214">
        <v>5</v>
      </c>
      <c r="I1227" s="213" t="s">
        <v>47</v>
      </c>
      <c r="J1227" s="215">
        <v>148.44999999999999</v>
      </c>
    </row>
    <row r="1228" spans="1:10" ht="0.95" customHeight="1" thickTop="1">
      <c r="A1228" s="231"/>
      <c r="B1228" s="231"/>
      <c r="C1228" s="231"/>
      <c r="D1228" s="216"/>
      <c r="E1228" s="216"/>
      <c r="F1228" s="216"/>
      <c r="G1228" s="216"/>
      <c r="H1228" s="216"/>
      <c r="I1228" s="216"/>
      <c r="J1228" s="216"/>
    </row>
    <row r="1229" spans="1:10" ht="24" customHeight="1">
      <c r="A1229" s="230" t="s">
        <v>1403</v>
      </c>
      <c r="B1229" s="230"/>
      <c r="C1229" s="230"/>
      <c r="D1229" s="187" t="s">
        <v>231</v>
      </c>
      <c r="E1229" s="187"/>
      <c r="F1229" s="188"/>
      <c r="G1229" s="188"/>
      <c r="H1229" s="189"/>
      <c r="I1229" s="187"/>
      <c r="J1229" s="190">
        <v>30160.02</v>
      </c>
    </row>
    <row r="1230" spans="1:10" ht="18" customHeight="1">
      <c r="A1230" s="194" t="s">
        <v>1404</v>
      </c>
      <c r="B1230" s="194" t="s">
        <v>4</v>
      </c>
      <c r="C1230" s="194" t="s">
        <v>5</v>
      </c>
      <c r="D1230" s="191" t="s">
        <v>6</v>
      </c>
      <c r="E1230" s="193" t="s">
        <v>27</v>
      </c>
      <c r="F1230" s="193"/>
      <c r="G1230" s="194" t="s">
        <v>7</v>
      </c>
      <c r="H1230" s="192" t="s">
        <v>8</v>
      </c>
      <c r="I1230" s="192" t="s">
        <v>9</v>
      </c>
      <c r="J1230" s="192" t="s">
        <v>28</v>
      </c>
    </row>
    <row r="1231" spans="1:10" ht="24" customHeight="1">
      <c r="A1231" s="197" t="s">
        <v>29</v>
      </c>
      <c r="B1231" s="197" t="s">
        <v>1405</v>
      </c>
      <c r="C1231" s="197" t="s">
        <v>21</v>
      </c>
      <c r="D1231" s="195" t="s">
        <v>487</v>
      </c>
      <c r="E1231" s="196" t="s">
        <v>60</v>
      </c>
      <c r="F1231" s="196"/>
      <c r="G1231" s="197" t="s">
        <v>13</v>
      </c>
      <c r="H1231" s="198">
        <v>1</v>
      </c>
      <c r="I1231" s="199">
        <v>647.02</v>
      </c>
      <c r="J1231" s="199">
        <v>647.02</v>
      </c>
    </row>
    <row r="1232" spans="1:10" ht="24" customHeight="1">
      <c r="A1232" s="202" t="s">
        <v>30</v>
      </c>
      <c r="B1232" s="202" t="s">
        <v>61</v>
      </c>
      <c r="C1232" s="202" t="s">
        <v>21</v>
      </c>
      <c r="D1232" s="200" t="s">
        <v>62</v>
      </c>
      <c r="E1232" s="201" t="s">
        <v>63</v>
      </c>
      <c r="F1232" s="201"/>
      <c r="G1232" s="202" t="s">
        <v>64</v>
      </c>
      <c r="H1232" s="203">
        <v>1</v>
      </c>
      <c r="I1232" s="204">
        <v>2.93</v>
      </c>
      <c r="J1232" s="204">
        <v>2.93</v>
      </c>
    </row>
    <row r="1233" spans="1:10" ht="24" customHeight="1">
      <c r="A1233" s="202" t="s">
        <v>30</v>
      </c>
      <c r="B1233" s="202" t="s">
        <v>1406</v>
      </c>
      <c r="C1233" s="202" t="s">
        <v>21</v>
      </c>
      <c r="D1233" s="200" t="s">
        <v>1407</v>
      </c>
      <c r="E1233" s="201" t="s">
        <v>63</v>
      </c>
      <c r="F1233" s="201"/>
      <c r="G1233" s="202" t="s">
        <v>64</v>
      </c>
      <c r="H1233" s="203">
        <v>1</v>
      </c>
      <c r="I1233" s="204">
        <v>2.83</v>
      </c>
      <c r="J1233" s="204">
        <v>2.83</v>
      </c>
    </row>
    <row r="1234" spans="1:10" ht="24" customHeight="1">
      <c r="A1234" s="207" t="s">
        <v>36</v>
      </c>
      <c r="B1234" s="207" t="s">
        <v>1408</v>
      </c>
      <c r="C1234" s="207" t="s">
        <v>21</v>
      </c>
      <c r="D1234" s="205" t="s">
        <v>1409</v>
      </c>
      <c r="E1234" s="206" t="s">
        <v>56</v>
      </c>
      <c r="F1234" s="206"/>
      <c r="G1234" s="207" t="s">
        <v>64</v>
      </c>
      <c r="H1234" s="208">
        <v>1</v>
      </c>
      <c r="I1234" s="209">
        <v>14.39</v>
      </c>
      <c r="J1234" s="209">
        <v>14.39</v>
      </c>
    </row>
    <row r="1235" spans="1:10" ht="24" customHeight="1">
      <c r="A1235" s="207" t="s">
        <v>36</v>
      </c>
      <c r="B1235" s="207" t="s">
        <v>65</v>
      </c>
      <c r="C1235" s="207" t="s">
        <v>21</v>
      </c>
      <c r="D1235" s="205" t="s">
        <v>66</v>
      </c>
      <c r="E1235" s="206" t="s">
        <v>56</v>
      </c>
      <c r="F1235" s="206"/>
      <c r="G1235" s="207" t="s">
        <v>64</v>
      </c>
      <c r="H1235" s="208">
        <v>1</v>
      </c>
      <c r="I1235" s="209">
        <v>10.78</v>
      </c>
      <c r="J1235" s="209">
        <v>10.78</v>
      </c>
    </row>
    <row r="1236" spans="1:10" ht="26.1" customHeight="1">
      <c r="A1236" s="207" t="s">
        <v>36</v>
      </c>
      <c r="B1236" s="207" t="s">
        <v>1410</v>
      </c>
      <c r="C1236" s="207" t="s">
        <v>21</v>
      </c>
      <c r="D1236" s="205" t="s">
        <v>1411</v>
      </c>
      <c r="E1236" s="206" t="s">
        <v>37</v>
      </c>
      <c r="F1236" s="206"/>
      <c r="G1236" s="207" t="s">
        <v>13</v>
      </c>
      <c r="H1236" s="208">
        <v>1</v>
      </c>
      <c r="I1236" s="209">
        <v>609.97</v>
      </c>
      <c r="J1236" s="209">
        <v>609.97</v>
      </c>
    </row>
    <row r="1237" spans="1:10" ht="26.1" customHeight="1">
      <c r="A1237" s="207" t="s">
        <v>36</v>
      </c>
      <c r="B1237" s="207" t="s">
        <v>1412</v>
      </c>
      <c r="C1237" s="207" t="s">
        <v>21</v>
      </c>
      <c r="D1237" s="205" t="s">
        <v>1413</v>
      </c>
      <c r="E1237" s="206" t="s">
        <v>37</v>
      </c>
      <c r="F1237" s="206"/>
      <c r="G1237" s="207" t="s">
        <v>1381</v>
      </c>
      <c r="H1237" s="208">
        <v>0.6</v>
      </c>
      <c r="I1237" s="209">
        <v>10.199999999999999</v>
      </c>
      <c r="J1237" s="209">
        <v>6.12</v>
      </c>
    </row>
    <row r="1238" spans="1:10">
      <c r="A1238" s="217"/>
      <c r="B1238" s="217"/>
      <c r="C1238" s="217"/>
      <c r="D1238" s="210"/>
      <c r="E1238" s="210" t="s">
        <v>41</v>
      </c>
      <c r="F1238" s="211">
        <v>25.17</v>
      </c>
      <c r="G1238" s="210" t="s">
        <v>42</v>
      </c>
      <c r="H1238" s="211">
        <v>0</v>
      </c>
      <c r="I1238" s="210" t="s">
        <v>43</v>
      </c>
      <c r="J1238" s="211">
        <v>25.17</v>
      </c>
    </row>
    <row r="1239" spans="1:10">
      <c r="A1239" s="217"/>
      <c r="B1239" s="217"/>
      <c r="C1239" s="217"/>
      <c r="D1239" s="210"/>
      <c r="E1239" s="210" t="s">
        <v>44</v>
      </c>
      <c r="F1239" s="211">
        <v>128.43</v>
      </c>
      <c r="G1239" s="210"/>
      <c r="H1239" s="212" t="s">
        <v>45</v>
      </c>
      <c r="I1239" s="212"/>
      <c r="J1239" s="211">
        <v>775.45</v>
      </c>
    </row>
    <row r="1240" spans="1:10" ht="50.1" customHeight="1" thickBot="1">
      <c r="A1240" s="229"/>
      <c r="B1240" s="229"/>
      <c r="C1240" s="229"/>
      <c r="D1240" s="213"/>
      <c r="E1240" s="213"/>
      <c r="F1240" s="213"/>
      <c r="G1240" s="213" t="s">
        <v>46</v>
      </c>
      <c r="H1240" s="214">
        <v>11.38</v>
      </c>
      <c r="I1240" s="213" t="s">
        <v>47</v>
      </c>
      <c r="J1240" s="215">
        <v>8824.6200000000008</v>
      </c>
    </row>
    <row r="1241" spans="1:10" ht="0.95" customHeight="1" thickTop="1">
      <c r="A1241" s="231"/>
      <c r="B1241" s="231"/>
      <c r="C1241" s="231"/>
      <c r="D1241" s="216"/>
      <c r="E1241" s="216"/>
      <c r="F1241" s="216"/>
      <c r="G1241" s="216"/>
      <c r="H1241" s="216"/>
      <c r="I1241" s="216"/>
      <c r="J1241" s="216"/>
    </row>
    <row r="1242" spans="1:10" ht="18" customHeight="1">
      <c r="A1242" s="194" t="s">
        <v>1414</v>
      </c>
      <c r="B1242" s="194" t="s">
        <v>4</v>
      </c>
      <c r="C1242" s="194" t="s">
        <v>5</v>
      </c>
      <c r="D1242" s="191" t="s">
        <v>6</v>
      </c>
      <c r="E1242" s="193" t="s">
        <v>27</v>
      </c>
      <c r="F1242" s="193"/>
      <c r="G1242" s="194" t="s">
        <v>7</v>
      </c>
      <c r="H1242" s="192" t="s">
        <v>8</v>
      </c>
      <c r="I1242" s="192" t="s">
        <v>9</v>
      </c>
      <c r="J1242" s="192" t="s">
        <v>28</v>
      </c>
    </row>
    <row r="1243" spans="1:10" ht="51.95" customHeight="1">
      <c r="A1243" s="197" t="s">
        <v>29</v>
      </c>
      <c r="B1243" s="197" t="s">
        <v>1415</v>
      </c>
      <c r="C1243" s="197" t="s">
        <v>21</v>
      </c>
      <c r="D1243" s="195" t="s">
        <v>489</v>
      </c>
      <c r="E1243" s="196">
        <v>343</v>
      </c>
      <c r="F1243" s="196"/>
      <c r="G1243" s="197" t="s">
        <v>13</v>
      </c>
      <c r="H1243" s="198">
        <v>1</v>
      </c>
      <c r="I1243" s="199">
        <v>593.4</v>
      </c>
      <c r="J1243" s="199">
        <v>593.4</v>
      </c>
    </row>
    <row r="1244" spans="1:10" ht="24" customHeight="1">
      <c r="A1244" s="202" t="s">
        <v>30</v>
      </c>
      <c r="B1244" s="202" t="s">
        <v>61</v>
      </c>
      <c r="C1244" s="202" t="s">
        <v>21</v>
      </c>
      <c r="D1244" s="200" t="s">
        <v>62</v>
      </c>
      <c r="E1244" s="201" t="s">
        <v>63</v>
      </c>
      <c r="F1244" s="201"/>
      <c r="G1244" s="202" t="s">
        <v>64</v>
      </c>
      <c r="H1244" s="203">
        <v>0.7</v>
      </c>
      <c r="I1244" s="204">
        <v>2.93</v>
      </c>
      <c r="J1244" s="204">
        <v>2.0499999999999998</v>
      </c>
    </row>
    <row r="1245" spans="1:10" ht="24" customHeight="1">
      <c r="A1245" s="202" t="s">
        <v>30</v>
      </c>
      <c r="B1245" s="202" t="s">
        <v>1406</v>
      </c>
      <c r="C1245" s="202" t="s">
        <v>21</v>
      </c>
      <c r="D1245" s="200" t="s">
        <v>1407</v>
      </c>
      <c r="E1245" s="201" t="s">
        <v>63</v>
      </c>
      <c r="F1245" s="201"/>
      <c r="G1245" s="202" t="s">
        <v>64</v>
      </c>
      <c r="H1245" s="203">
        <v>0.7</v>
      </c>
      <c r="I1245" s="204">
        <v>2.83</v>
      </c>
      <c r="J1245" s="204">
        <v>1.98</v>
      </c>
    </row>
    <row r="1246" spans="1:10" ht="26.1" customHeight="1">
      <c r="A1246" s="202" t="s">
        <v>30</v>
      </c>
      <c r="B1246" s="202" t="s">
        <v>1416</v>
      </c>
      <c r="C1246" s="202" t="s">
        <v>12</v>
      </c>
      <c r="D1246" s="200" t="s">
        <v>1417</v>
      </c>
      <c r="E1246" s="201" t="s">
        <v>492</v>
      </c>
      <c r="F1246" s="201"/>
      <c r="G1246" s="202" t="s">
        <v>52</v>
      </c>
      <c r="H1246" s="203">
        <v>3.3E-3</v>
      </c>
      <c r="I1246" s="204">
        <v>449.43</v>
      </c>
      <c r="J1246" s="204">
        <v>1.48</v>
      </c>
    </row>
    <row r="1247" spans="1:10" ht="26.1" customHeight="1">
      <c r="A1247" s="207" t="s">
        <v>36</v>
      </c>
      <c r="B1247" s="207" t="s">
        <v>1418</v>
      </c>
      <c r="C1247" s="207" t="s">
        <v>21</v>
      </c>
      <c r="D1247" s="205" t="s">
        <v>1419</v>
      </c>
      <c r="E1247" s="206" t="s">
        <v>37</v>
      </c>
      <c r="F1247" s="206"/>
      <c r="G1247" s="207" t="s">
        <v>1420</v>
      </c>
      <c r="H1247" s="208">
        <v>0.7</v>
      </c>
      <c r="I1247" s="209">
        <v>4.12</v>
      </c>
      <c r="J1247" s="209">
        <v>2.88</v>
      </c>
    </row>
    <row r="1248" spans="1:10" ht="24" customHeight="1">
      <c r="A1248" s="207" t="s">
        <v>36</v>
      </c>
      <c r="B1248" s="207" t="s">
        <v>1408</v>
      </c>
      <c r="C1248" s="207" t="s">
        <v>21</v>
      </c>
      <c r="D1248" s="205" t="s">
        <v>1409</v>
      </c>
      <c r="E1248" s="206" t="s">
        <v>56</v>
      </c>
      <c r="F1248" s="206"/>
      <c r="G1248" s="207" t="s">
        <v>64</v>
      </c>
      <c r="H1248" s="208">
        <v>0.7</v>
      </c>
      <c r="I1248" s="209">
        <v>14.39</v>
      </c>
      <c r="J1248" s="209">
        <v>10.07</v>
      </c>
    </row>
    <row r="1249" spans="1:10" ht="24" customHeight="1">
      <c r="A1249" s="207" t="s">
        <v>36</v>
      </c>
      <c r="B1249" s="207" t="s">
        <v>65</v>
      </c>
      <c r="C1249" s="207" t="s">
        <v>21</v>
      </c>
      <c r="D1249" s="205" t="s">
        <v>66</v>
      </c>
      <c r="E1249" s="206" t="s">
        <v>56</v>
      </c>
      <c r="F1249" s="206"/>
      <c r="G1249" s="207" t="s">
        <v>64</v>
      </c>
      <c r="H1249" s="208">
        <v>0.7</v>
      </c>
      <c r="I1249" s="209">
        <v>10.78</v>
      </c>
      <c r="J1249" s="209">
        <v>7.54</v>
      </c>
    </row>
    <row r="1250" spans="1:10" ht="26.1" customHeight="1">
      <c r="A1250" s="207" t="s">
        <v>36</v>
      </c>
      <c r="B1250" s="207" t="s">
        <v>1421</v>
      </c>
      <c r="C1250" s="207" t="s">
        <v>21</v>
      </c>
      <c r="D1250" s="205" t="s">
        <v>1422</v>
      </c>
      <c r="E1250" s="206" t="s">
        <v>37</v>
      </c>
      <c r="F1250" s="206"/>
      <c r="G1250" s="207" t="s">
        <v>13</v>
      </c>
      <c r="H1250" s="208">
        <v>1</v>
      </c>
      <c r="I1250" s="209">
        <v>567.4</v>
      </c>
      <c r="J1250" s="209">
        <v>567.4</v>
      </c>
    </row>
    <row r="1251" spans="1:10">
      <c r="A1251" s="217"/>
      <c r="B1251" s="217"/>
      <c r="C1251" s="217"/>
      <c r="D1251" s="210"/>
      <c r="E1251" s="210" t="s">
        <v>41</v>
      </c>
      <c r="F1251" s="211">
        <v>17.91</v>
      </c>
      <c r="G1251" s="210" t="s">
        <v>42</v>
      </c>
      <c r="H1251" s="211">
        <v>0</v>
      </c>
      <c r="I1251" s="210" t="s">
        <v>43</v>
      </c>
      <c r="J1251" s="211">
        <v>17.91</v>
      </c>
    </row>
    <row r="1252" spans="1:10">
      <c r="A1252" s="217"/>
      <c r="B1252" s="217"/>
      <c r="C1252" s="217"/>
      <c r="D1252" s="210"/>
      <c r="E1252" s="210" t="s">
        <v>44</v>
      </c>
      <c r="F1252" s="211">
        <v>117.78</v>
      </c>
      <c r="G1252" s="210"/>
      <c r="H1252" s="212" t="s">
        <v>45</v>
      </c>
      <c r="I1252" s="212"/>
      <c r="J1252" s="211">
        <v>711.18</v>
      </c>
    </row>
    <row r="1253" spans="1:10" ht="50.1" customHeight="1" thickBot="1">
      <c r="A1253" s="229"/>
      <c r="B1253" s="229"/>
      <c r="C1253" s="229"/>
      <c r="D1253" s="213"/>
      <c r="E1253" s="213"/>
      <c r="F1253" s="213"/>
      <c r="G1253" s="213" t="s">
        <v>46</v>
      </c>
      <c r="H1253" s="214">
        <v>30</v>
      </c>
      <c r="I1253" s="213" t="s">
        <v>47</v>
      </c>
      <c r="J1253" s="215">
        <v>21335.4</v>
      </c>
    </row>
    <row r="1254" spans="1:10" ht="0.95" customHeight="1" thickTop="1">
      <c r="A1254" s="231"/>
      <c r="B1254" s="231"/>
      <c r="C1254" s="231"/>
      <c r="D1254" s="216"/>
      <c r="E1254" s="216"/>
      <c r="F1254" s="216"/>
      <c r="G1254" s="216"/>
      <c r="H1254" s="216"/>
      <c r="I1254" s="216"/>
      <c r="J1254" s="216"/>
    </row>
    <row r="1255" spans="1:10">
      <c r="A1255" s="217"/>
      <c r="B1255" s="217"/>
      <c r="C1255" s="217"/>
      <c r="D1255" s="217"/>
      <c r="E1255" s="217"/>
      <c r="F1255" s="217"/>
      <c r="G1255" s="217"/>
      <c r="H1255" s="217"/>
      <c r="I1255" s="217"/>
      <c r="J1255" s="217"/>
    </row>
    <row r="1256" spans="1:10">
      <c r="A1256" s="232"/>
      <c r="B1256" s="232"/>
      <c r="C1256" s="232"/>
      <c r="D1256" s="219"/>
      <c r="E1256" s="213"/>
      <c r="F1256" s="184" t="s">
        <v>22</v>
      </c>
      <c r="G1256" s="218"/>
      <c r="H1256" s="220">
        <v>908930.58</v>
      </c>
      <c r="I1256" s="218"/>
      <c r="J1256" s="218"/>
    </row>
    <row r="1257" spans="1:10">
      <c r="A1257" s="232"/>
      <c r="B1257" s="232"/>
      <c r="C1257" s="232"/>
      <c r="D1257" s="219"/>
      <c r="E1257" s="213"/>
      <c r="F1257" s="184" t="s">
        <v>23</v>
      </c>
      <c r="G1257" s="218"/>
      <c r="H1257" s="220">
        <v>180309.04</v>
      </c>
      <c r="I1257" s="218"/>
      <c r="J1257" s="218"/>
    </row>
    <row r="1258" spans="1:10">
      <c r="A1258" s="232"/>
      <c r="B1258" s="232"/>
      <c r="C1258" s="232"/>
      <c r="D1258" s="219"/>
      <c r="E1258" s="213"/>
      <c r="F1258" s="184" t="s">
        <v>24</v>
      </c>
      <c r="G1258" s="218"/>
      <c r="H1258" s="220">
        <v>1089239.6200000001</v>
      </c>
      <c r="I1258" s="218"/>
      <c r="J1258" s="218"/>
    </row>
  </sheetData>
  <autoFilter ref="A1:J216">
    <filterColumn colId="4" showButton="0"/>
    <filterColumn colId="6" showButton="0"/>
    <filterColumn colId="8" showButton="0"/>
  </autoFilter>
  <mergeCells count="987">
    <mergeCell ref="E1250:F1250"/>
    <mergeCell ref="H1252:I1252"/>
    <mergeCell ref="A1256:C1256"/>
    <mergeCell ref="F1256:G1256"/>
    <mergeCell ref="H1256:J1256"/>
    <mergeCell ref="A1257:C1257"/>
    <mergeCell ref="F1257:G1257"/>
    <mergeCell ref="H1257:J1257"/>
    <mergeCell ref="A1258:C1258"/>
    <mergeCell ref="F1258:G1258"/>
    <mergeCell ref="H1258:J1258"/>
    <mergeCell ref="H1239:I1239"/>
    <mergeCell ref="E1242:F1242"/>
    <mergeCell ref="E1243:F1243"/>
    <mergeCell ref="E1244:F1244"/>
    <mergeCell ref="E1245:F1245"/>
    <mergeCell ref="E1246:F1246"/>
    <mergeCell ref="E1247:F1247"/>
    <mergeCell ref="E1248:F1248"/>
    <mergeCell ref="E1249:F1249"/>
    <mergeCell ref="F1229:G1229"/>
    <mergeCell ref="E1230:F1230"/>
    <mergeCell ref="E1231:F1231"/>
    <mergeCell ref="E1232:F1232"/>
    <mergeCell ref="E1233:F1233"/>
    <mergeCell ref="E1234:F1234"/>
    <mergeCell ref="E1235:F1235"/>
    <mergeCell ref="E1236:F1236"/>
    <mergeCell ref="E1237:F1237"/>
    <mergeCell ref="E1214:F1214"/>
    <mergeCell ref="H1216:I1216"/>
    <mergeCell ref="E1219:F1219"/>
    <mergeCell ref="E1220:F1220"/>
    <mergeCell ref="E1221:F1221"/>
    <mergeCell ref="E1222:F1222"/>
    <mergeCell ref="E1223:F1223"/>
    <mergeCell ref="E1224:F1224"/>
    <mergeCell ref="H1226:I1226"/>
    <mergeCell ref="E1202:F1202"/>
    <mergeCell ref="E1203:F1203"/>
    <mergeCell ref="E1204:F1204"/>
    <mergeCell ref="H1206:I1206"/>
    <mergeCell ref="E1209:F1209"/>
    <mergeCell ref="E1210:F1210"/>
    <mergeCell ref="E1211:F1211"/>
    <mergeCell ref="E1212:F1212"/>
    <mergeCell ref="E1213:F1213"/>
    <mergeCell ref="E1190:F1190"/>
    <mergeCell ref="E1191:F1191"/>
    <mergeCell ref="E1192:F1192"/>
    <mergeCell ref="E1193:F1193"/>
    <mergeCell ref="E1194:F1194"/>
    <mergeCell ref="E1195:F1195"/>
    <mergeCell ref="H1197:I1197"/>
    <mergeCell ref="E1200:F1200"/>
    <mergeCell ref="E1201:F1201"/>
    <mergeCell ref="E1178:F1178"/>
    <mergeCell ref="E1179:F1179"/>
    <mergeCell ref="E1180:F1180"/>
    <mergeCell ref="E1181:F1181"/>
    <mergeCell ref="E1182:F1182"/>
    <mergeCell ref="E1183:F1183"/>
    <mergeCell ref="H1185:I1185"/>
    <mergeCell ref="E1188:F1188"/>
    <mergeCell ref="E1189:F1189"/>
    <mergeCell ref="H1164:I1164"/>
    <mergeCell ref="E1167:F1167"/>
    <mergeCell ref="E1168:F1168"/>
    <mergeCell ref="E1169:F1169"/>
    <mergeCell ref="E1170:F1170"/>
    <mergeCell ref="E1171:F1171"/>
    <mergeCell ref="H1173:I1173"/>
    <mergeCell ref="E1176:F1176"/>
    <mergeCell ref="E1177:F1177"/>
    <mergeCell ref="E1151:F1151"/>
    <mergeCell ref="H1153:I1153"/>
    <mergeCell ref="E1156:F1156"/>
    <mergeCell ref="E1157:F1157"/>
    <mergeCell ref="E1158:F1158"/>
    <mergeCell ref="E1159:F1159"/>
    <mergeCell ref="E1160:F1160"/>
    <mergeCell ref="E1161:F1161"/>
    <mergeCell ref="E1162:F1162"/>
    <mergeCell ref="E1139:F1139"/>
    <mergeCell ref="E1140:F1140"/>
    <mergeCell ref="E1141:F1141"/>
    <mergeCell ref="H1143:I1143"/>
    <mergeCell ref="E1146:F1146"/>
    <mergeCell ref="E1147:F1147"/>
    <mergeCell ref="E1148:F1148"/>
    <mergeCell ref="E1149:F1149"/>
    <mergeCell ref="E1150:F1150"/>
    <mergeCell ref="E1127:F1127"/>
    <mergeCell ref="E1128:F1128"/>
    <mergeCell ref="H1130:I1130"/>
    <mergeCell ref="E1133:F1133"/>
    <mergeCell ref="E1134:F1134"/>
    <mergeCell ref="E1135:F1135"/>
    <mergeCell ref="E1136:F1136"/>
    <mergeCell ref="E1137:F1137"/>
    <mergeCell ref="E1138:F1138"/>
    <mergeCell ref="H1113:I1113"/>
    <mergeCell ref="F1116:G1116"/>
    <mergeCell ref="E1117:F1117"/>
    <mergeCell ref="E1118:F1118"/>
    <mergeCell ref="E1119:F1119"/>
    <mergeCell ref="E1120:F1120"/>
    <mergeCell ref="H1122:I1122"/>
    <mergeCell ref="E1125:F1125"/>
    <mergeCell ref="E1126:F1126"/>
    <mergeCell ref="E1103:F1103"/>
    <mergeCell ref="E1104:F1104"/>
    <mergeCell ref="E1105:F1105"/>
    <mergeCell ref="E1106:F1106"/>
    <mergeCell ref="E1107:F1107"/>
    <mergeCell ref="E1108:F1108"/>
    <mergeCell ref="E1109:F1109"/>
    <mergeCell ref="E1110:F1110"/>
    <mergeCell ref="E1111:F1111"/>
    <mergeCell ref="E1091:F1091"/>
    <mergeCell ref="E1092:F1092"/>
    <mergeCell ref="E1093:F1093"/>
    <mergeCell ref="H1095:I1095"/>
    <mergeCell ref="E1098:F1098"/>
    <mergeCell ref="E1099:F1099"/>
    <mergeCell ref="E1100:F1100"/>
    <mergeCell ref="E1101:F1101"/>
    <mergeCell ref="E1102:F1102"/>
    <mergeCell ref="E1082:F1082"/>
    <mergeCell ref="E1083:F1083"/>
    <mergeCell ref="E1084:F1084"/>
    <mergeCell ref="E1085:F1085"/>
    <mergeCell ref="E1086:F1086"/>
    <mergeCell ref="E1087:F1087"/>
    <mergeCell ref="E1088:F1088"/>
    <mergeCell ref="E1089:F1089"/>
    <mergeCell ref="E1090:F1090"/>
    <mergeCell ref="E1073:F1073"/>
    <mergeCell ref="E1074:F1074"/>
    <mergeCell ref="E1075:F1075"/>
    <mergeCell ref="E1076:F1076"/>
    <mergeCell ref="E1077:F1077"/>
    <mergeCell ref="E1078:F1078"/>
    <mergeCell ref="E1079:F1079"/>
    <mergeCell ref="E1080:F1080"/>
    <mergeCell ref="E1081:F1081"/>
    <mergeCell ref="E1061:F1061"/>
    <mergeCell ref="E1062:F1062"/>
    <mergeCell ref="E1063:F1063"/>
    <mergeCell ref="E1064:F1064"/>
    <mergeCell ref="E1065:F1065"/>
    <mergeCell ref="E1066:F1066"/>
    <mergeCell ref="H1068:I1068"/>
    <mergeCell ref="E1071:F1071"/>
    <mergeCell ref="E1072:F1072"/>
    <mergeCell ref="E1049:F1049"/>
    <mergeCell ref="E1050:F1050"/>
    <mergeCell ref="E1051:F1051"/>
    <mergeCell ref="E1052:F1052"/>
    <mergeCell ref="E1053:F1053"/>
    <mergeCell ref="E1054:F1054"/>
    <mergeCell ref="H1056:I1056"/>
    <mergeCell ref="E1059:F1059"/>
    <mergeCell ref="E1060:F1060"/>
    <mergeCell ref="E1037:F1037"/>
    <mergeCell ref="E1038:F1038"/>
    <mergeCell ref="E1039:F1039"/>
    <mergeCell ref="E1040:F1040"/>
    <mergeCell ref="H1042:I1042"/>
    <mergeCell ref="E1045:F1045"/>
    <mergeCell ref="E1046:F1046"/>
    <mergeCell ref="E1047:F1047"/>
    <mergeCell ref="E1048:F1048"/>
    <mergeCell ref="E1025:F1025"/>
    <mergeCell ref="E1026:F1026"/>
    <mergeCell ref="E1027:F1027"/>
    <mergeCell ref="E1028:F1028"/>
    <mergeCell ref="E1029:F1029"/>
    <mergeCell ref="H1031:I1031"/>
    <mergeCell ref="E1034:F1034"/>
    <mergeCell ref="E1035:F1035"/>
    <mergeCell ref="E1036:F1036"/>
    <mergeCell ref="E1016:F1016"/>
    <mergeCell ref="E1017:F1017"/>
    <mergeCell ref="E1018:F1018"/>
    <mergeCell ref="E1019:F1019"/>
    <mergeCell ref="E1020:F1020"/>
    <mergeCell ref="E1021:F1021"/>
    <mergeCell ref="E1022:F1022"/>
    <mergeCell ref="E1023:F1023"/>
    <mergeCell ref="E1024:F1024"/>
    <mergeCell ref="E1004:F1004"/>
    <mergeCell ref="E1005:F1005"/>
    <mergeCell ref="H1007:I1007"/>
    <mergeCell ref="F1010:G1010"/>
    <mergeCell ref="F1011:G1011"/>
    <mergeCell ref="E1012:F1012"/>
    <mergeCell ref="E1013:F1013"/>
    <mergeCell ref="E1014:F1014"/>
    <mergeCell ref="E1015:F1015"/>
    <mergeCell ref="E995:F995"/>
    <mergeCell ref="E996:F996"/>
    <mergeCell ref="E997:F997"/>
    <mergeCell ref="E998:F998"/>
    <mergeCell ref="E999:F999"/>
    <mergeCell ref="E1000:F1000"/>
    <mergeCell ref="E1001:F1001"/>
    <mergeCell ref="E1002:F1002"/>
    <mergeCell ref="E1003:F1003"/>
    <mergeCell ref="E983:F983"/>
    <mergeCell ref="E984:F984"/>
    <mergeCell ref="E985:F985"/>
    <mergeCell ref="H987:I987"/>
    <mergeCell ref="E990:F990"/>
    <mergeCell ref="E991:F991"/>
    <mergeCell ref="E992:F992"/>
    <mergeCell ref="E993:F993"/>
    <mergeCell ref="E994:F994"/>
    <mergeCell ref="E974:F974"/>
    <mergeCell ref="E975:F975"/>
    <mergeCell ref="E976:F976"/>
    <mergeCell ref="E977:F977"/>
    <mergeCell ref="E978:F978"/>
    <mergeCell ref="E979:F979"/>
    <mergeCell ref="E980:F980"/>
    <mergeCell ref="E981:F981"/>
    <mergeCell ref="E982:F982"/>
    <mergeCell ref="E962:F962"/>
    <mergeCell ref="H964:I964"/>
    <mergeCell ref="E967:F967"/>
    <mergeCell ref="E968:F968"/>
    <mergeCell ref="E969:F969"/>
    <mergeCell ref="E970:F970"/>
    <mergeCell ref="E971:F971"/>
    <mergeCell ref="E972:F972"/>
    <mergeCell ref="E973:F973"/>
    <mergeCell ref="E953:F953"/>
    <mergeCell ref="E954:F954"/>
    <mergeCell ref="E955:F955"/>
    <mergeCell ref="E956:F956"/>
    <mergeCell ref="E957:F957"/>
    <mergeCell ref="E958:F958"/>
    <mergeCell ref="E959:F959"/>
    <mergeCell ref="E960:F960"/>
    <mergeCell ref="E961:F961"/>
    <mergeCell ref="E944:F944"/>
    <mergeCell ref="E945:F945"/>
    <mergeCell ref="E946:F946"/>
    <mergeCell ref="E947:F947"/>
    <mergeCell ref="E948:F948"/>
    <mergeCell ref="E949:F949"/>
    <mergeCell ref="E950:F950"/>
    <mergeCell ref="E951:F951"/>
    <mergeCell ref="E952:F952"/>
    <mergeCell ref="E932:F932"/>
    <mergeCell ref="E933:F933"/>
    <mergeCell ref="H935:I935"/>
    <mergeCell ref="E938:F938"/>
    <mergeCell ref="E939:F939"/>
    <mergeCell ref="E940:F940"/>
    <mergeCell ref="E941:F941"/>
    <mergeCell ref="E942:F942"/>
    <mergeCell ref="E943:F943"/>
    <mergeCell ref="E920:F920"/>
    <mergeCell ref="E921:F921"/>
    <mergeCell ref="E922:F922"/>
    <mergeCell ref="H924:I924"/>
    <mergeCell ref="F927:G927"/>
    <mergeCell ref="E928:F928"/>
    <mergeCell ref="E929:F929"/>
    <mergeCell ref="E930:F930"/>
    <mergeCell ref="E931:F931"/>
    <mergeCell ref="E908:F908"/>
    <mergeCell ref="E909:F909"/>
    <mergeCell ref="E910:F910"/>
    <mergeCell ref="E911:F911"/>
    <mergeCell ref="E912:F912"/>
    <mergeCell ref="E913:F913"/>
    <mergeCell ref="H915:I915"/>
    <mergeCell ref="E918:F918"/>
    <mergeCell ref="E919:F919"/>
    <mergeCell ref="E896:F896"/>
    <mergeCell ref="E897:F897"/>
    <mergeCell ref="E898:F898"/>
    <mergeCell ref="E899:F899"/>
    <mergeCell ref="E900:F900"/>
    <mergeCell ref="E901:F901"/>
    <mergeCell ref="E902:F902"/>
    <mergeCell ref="H904:I904"/>
    <mergeCell ref="E907:F907"/>
    <mergeCell ref="H882:I882"/>
    <mergeCell ref="E885:F885"/>
    <mergeCell ref="E886:F886"/>
    <mergeCell ref="E887:F887"/>
    <mergeCell ref="E888:F888"/>
    <mergeCell ref="E889:F889"/>
    <mergeCell ref="E890:F890"/>
    <mergeCell ref="H892:I892"/>
    <mergeCell ref="E895:F895"/>
    <mergeCell ref="H870:I870"/>
    <mergeCell ref="F873:G873"/>
    <mergeCell ref="F874:G874"/>
    <mergeCell ref="E875:F875"/>
    <mergeCell ref="E876:F876"/>
    <mergeCell ref="E877:F877"/>
    <mergeCell ref="E878:F878"/>
    <mergeCell ref="E879:F879"/>
    <mergeCell ref="E880:F880"/>
    <mergeCell ref="E857:F857"/>
    <mergeCell ref="E858:F858"/>
    <mergeCell ref="E859:F859"/>
    <mergeCell ref="H861:I861"/>
    <mergeCell ref="E864:F864"/>
    <mergeCell ref="E865:F865"/>
    <mergeCell ref="E866:F866"/>
    <mergeCell ref="E867:F867"/>
    <mergeCell ref="E868:F868"/>
    <mergeCell ref="E845:F845"/>
    <mergeCell ref="E846:F846"/>
    <mergeCell ref="E847:F847"/>
    <mergeCell ref="E848:F848"/>
    <mergeCell ref="E849:F849"/>
    <mergeCell ref="H851:I851"/>
    <mergeCell ref="E854:F854"/>
    <mergeCell ref="E855:F855"/>
    <mergeCell ref="E856:F856"/>
    <mergeCell ref="E833:F833"/>
    <mergeCell ref="E834:F834"/>
    <mergeCell ref="E835:F835"/>
    <mergeCell ref="E836:F836"/>
    <mergeCell ref="E837:F837"/>
    <mergeCell ref="H839:I839"/>
    <mergeCell ref="E842:F842"/>
    <mergeCell ref="E843:F843"/>
    <mergeCell ref="E844:F844"/>
    <mergeCell ref="E818:F818"/>
    <mergeCell ref="E819:F819"/>
    <mergeCell ref="H821:I821"/>
    <mergeCell ref="E824:F824"/>
    <mergeCell ref="E825:F825"/>
    <mergeCell ref="E826:F826"/>
    <mergeCell ref="E827:F827"/>
    <mergeCell ref="E828:F828"/>
    <mergeCell ref="H830:I830"/>
    <mergeCell ref="E806:F806"/>
    <mergeCell ref="E807:F807"/>
    <mergeCell ref="E808:F808"/>
    <mergeCell ref="E809:F809"/>
    <mergeCell ref="E810:F810"/>
    <mergeCell ref="H812:I812"/>
    <mergeCell ref="E815:F815"/>
    <mergeCell ref="E816:F816"/>
    <mergeCell ref="E817:F817"/>
    <mergeCell ref="E791:F791"/>
    <mergeCell ref="H793:I793"/>
    <mergeCell ref="E796:F796"/>
    <mergeCell ref="E797:F797"/>
    <mergeCell ref="E798:F798"/>
    <mergeCell ref="E799:F799"/>
    <mergeCell ref="E800:F800"/>
    <mergeCell ref="H802:I802"/>
    <mergeCell ref="E805:F805"/>
    <mergeCell ref="E779:F779"/>
    <mergeCell ref="E780:F780"/>
    <mergeCell ref="E781:F781"/>
    <mergeCell ref="E782:F782"/>
    <mergeCell ref="E783:F783"/>
    <mergeCell ref="H785:I785"/>
    <mergeCell ref="E788:F788"/>
    <mergeCell ref="E789:F789"/>
    <mergeCell ref="E790:F790"/>
    <mergeCell ref="E767:F767"/>
    <mergeCell ref="H769:I769"/>
    <mergeCell ref="E772:F772"/>
    <mergeCell ref="E773:F773"/>
    <mergeCell ref="E774:F774"/>
    <mergeCell ref="E775:F775"/>
    <mergeCell ref="E776:F776"/>
    <mergeCell ref="E777:F777"/>
    <mergeCell ref="E778:F778"/>
    <mergeCell ref="E758:F758"/>
    <mergeCell ref="E759:F759"/>
    <mergeCell ref="E760:F760"/>
    <mergeCell ref="E761:F761"/>
    <mergeCell ref="E762:F762"/>
    <mergeCell ref="E763:F763"/>
    <mergeCell ref="E764:F764"/>
    <mergeCell ref="E765:F765"/>
    <mergeCell ref="E766:F766"/>
    <mergeCell ref="E746:F746"/>
    <mergeCell ref="E747:F747"/>
    <mergeCell ref="E748:F748"/>
    <mergeCell ref="E749:F749"/>
    <mergeCell ref="E750:F750"/>
    <mergeCell ref="E751:F751"/>
    <mergeCell ref="E752:F752"/>
    <mergeCell ref="E753:F753"/>
    <mergeCell ref="H755:I755"/>
    <mergeCell ref="E734:F734"/>
    <mergeCell ref="E735:F735"/>
    <mergeCell ref="E736:F736"/>
    <mergeCell ref="E737:F737"/>
    <mergeCell ref="E738:F738"/>
    <mergeCell ref="E739:F739"/>
    <mergeCell ref="H741:I741"/>
    <mergeCell ref="E744:F744"/>
    <mergeCell ref="E745:F745"/>
    <mergeCell ref="E719:F719"/>
    <mergeCell ref="H721:I721"/>
    <mergeCell ref="E724:F724"/>
    <mergeCell ref="E725:F725"/>
    <mergeCell ref="E726:F726"/>
    <mergeCell ref="E727:F727"/>
    <mergeCell ref="E728:F728"/>
    <mergeCell ref="E729:F729"/>
    <mergeCell ref="H731:I731"/>
    <mergeCell ref="E710:F710"/>
    <mergeCell ref="E711:F711"/>
    <mergeCell ref="E712:F712"/>
    <mergeCell ref="E713:F713"/>
    <mergeCell ref="E714:F714"/>
    <mergeCell ref="E715:F715"/>
    <mergeCell ref="E716:F716"/>
    <mergeCell ref="E717:F717"/>
    <mergeCell ref="E718:F718"/>
    <mergeCell ref="E701:F701"/>
    <mergeCell ref="E702:F702"/>
    <mergeCell ref="E703:F703"/>
    <mergeCell ref="E704:F704"/>
    <mergeCell ref="E705:F705"/>
    <mergeCell ref="E706:F706"/>
    <mergeCell ref="E707:F707"/>
    <mergeCell ref="E708:F708"/>
    <mergeCell ref="E709:F709"/>
    <mergeCell ref="E689:F689"/>
    <mergeCell ref="E690:F690"/>
    <mergeCell ref="H692:I692"/>
    <mergeCell ref="F695:G695"/>
    <mergeCell ref="E696:F696"/>
    <mergeCell ref="E697:F697"/>
    <mergeCell ref="E698:F698"/>
    <mergeCell ref="E699:F699"/>
    <mergeCell ref="E700:F700"/>
    <mergeCell ref="E677:F677"/>
    <mergeCell ref="E678:F678"/>
    <mergeCell ref="E679:F679"/>
    <mergeCell ref="E680:F680"/>
    <mergeCell ref="E681:F681"/>
    <mergeCell ref="H683:I683"/>
    <mergeCell ref="E686:F686"/>
    <mergeCell ref="E687:F687"/>
    <mergeCell ref="E688:F688"/>
    <mergeCell ref="E662:F662"/>
    <mergeCell ref="E663:F663"/>
    <mergeCell ref="H665:I665"/>
    <mergeCell ref="E668:F668"/>
    <mergeCell ref="E669:F669"/>
    <mergeCell ref="E670:F670"/>
    <mergeCell ref="E671:F671"/>
    <mergeCell ref="E672:F672"/>
    <mergeCell ref="H674:I674"/>
    <mergeCell ref="E650:F650"/>
    <mergeCell ref="E651:F651"/>
    <mergeCell ref="E652:F652"/>
    <mergeCell ref="H654:I654"/>
    <mergeCell ref="F657:G657"/>
    <mergeCell ref="E658:F658"/>
    <mergeCell ref="E659:F659"/>
    <mergeCell ref="E660:F660"/>
    <mergeCell ref="E661:F661"/>
    <mergeCell ref="E638:F638"/>
    <mergeCell ref="E639:F639"/>
    <mergeCell ref="E640:F640"/>
    <mergeCell ref="E641:F641"/>
    <mergeCell ref="E642:F642"/>
    <mergeCell ref="E643:F643"/>
    <mergeCell ref="H645:I645"/>
    <mergeCell ref="E648:F648"/>
    <mergeCell ref="E649:F649"/>
    <mergeCell ref="E626:F626"/>
    <mergeCell ref="E627:F627"/>
    <mergeCell ref="E628:F628"/>
    <mergeCell ref="E629:F629"/>
    <mergeCell ref="E630:F630"/>
    <mergeCell ref="E631:F631"/>
    <mergeCell ref="E632:F632"/>
    <mergeCell ref="H634:I634"/>
    <mergeCell ref="E637:F637"/>
    <mergeCell ref="E614:F614"/>
    <mergeCell ref="E615:F615"/>
    <mergeCell ref="E616:F616"/>
    <mergeCell ref="E617:F617"/>
    <mergeCell ref="H619:I619"/>
    <mergeCell ref="E622:F622"/>
    <mergeCell ref="E623:F623"/>
    <mergeCell ref="E624:F624"/>
    <mergeCell ref="E625:F625"/>
    <mergeCell ref="E602:F602"/>
    <mergeCell ref="E603:F603"/>
    <mergeCell ref="E604:F604"/>
    <mergeCell ref="E605:F605"/>
    <mergeCell ref="E606:F606"/>
    <mergeCell ref="E607:F607"/>
    <mergeCell ref="E608:F608"/>
    <mergeCell ref="H610:I610"/>
    <mergeCell ref="E613:F613"/>
    <mergeCell ref="E590:F590"/>
    <mergeCell ref="E591:F591"/>
    <mergeCell ref="H593:I593"/>
    <mergeCell ref="E596:F596"/>
    <mergeCell ref="E597:F597"/>
    <mergeCell ref="E598:F598"/>
    <mergeCell ref="E599:F599"/>
    <mergeCell ref="E600:F600"/>
    <mergeCell ref="E601:F601"/>
    <mergeCell ref="E578:F578"/>
    <mergeCell ref="E579:F579"/>
    <mergeCell ref="E580:F580"/>
    <mergeCell ref="H582:I582"/>
    <mergeCell ref="F585:G585"/>
    <mergeCell ref="E586:F586"/>
    <mergeCell ref="E587:F587"/>
    <mergeCell ref="E588:F588"/>
    <mergeCell ref="E589:F589"/>
    <mergeCell ref="E566:F566"/>
    <mergeCell ref="E567:F567"/>
    <mergeCell ref="H569:I569"/>
    <mergeCell ref="E572:F572"/>
    <mergeCell ref="E573:F573"/>
    <mergeCell ref="E574:F574"/>
    <mergeCell ref="E575:F575"/>
    <mergeCell ref="E576:F576"/>
    <mergeCell ref="E577:F577"/>
    <mergeCell ref="E554:F554"/>
    <mergeCell ref="E555:F555"/>
    <mergeCell ref="E556:F556"/>
    <mergeCell ref="H558:I558"/>
    <mergeCell ref="E561:F561"/>
    <mergeCell ref="E562:F562"/>
    <mergeCell ref="E563:F563"/>
    <mergeCell ref="E564:F564"/>
    <mergeCell ref="E565:F565"/>
    <mergeCell ref="E542:F542"/>
    <mergeCell ref="E543:F543"/>
    <mergeCell ref="E544:F544"/>
    <mergeCell ref="E545:F545"/>
    <mergeCell ref="E546:F546"/>
    <mergeCell ref="H548:I548"/>
    <mergeCell ref="E551:F551"/>
    <mergeCell ref="E552:F552"/>
    <mergeCell ref="E553:F553"/>
    <mergeCell ref="E527:F527"/>
    <mergeCell ref="E528:F528"/>
    <mergeCell ref="H530:I530"/>
    <mergeCell ref="E533:F533"/>
    <mergeCell ref="E534:F534"/>
    <mergeCell ref="E535:F535"/>
    <mergeCell ref="E536:F536"/>
    <mergeCell ref="E537:F537"/>
    <mergeCell ref="H539:I539"/>
    <mergeCell ref="E515:F515"/>
    <mergeCell ref="E516:F516"/>
    <mergeCell ref="E517:F517"/>
    <mergeCell ref="E518:F518"/>
    <mergeCell ref="E519:F519"/>
    <mergeCell ref="H521:I521"/>
    <mergeCell ref="E524:F524"/>
    <mergeCell ref="E525:F525"/>
    <mergeCell ref="E526:F526"/>
    <mergeCell ref="E500:F500"/>
    <mergeCell ref="H502:I502"/>
    <mergeCell ref="E505:F505"/>
    <mergeCell ref="E506:F506"/>
    <mergeCell ref="E507:F507"/>
    <mergeCell ref="E508:F508"/>
    <mergeCell ref="E509:F509"/>
    <mergeCell ref="H511:I511"/>
    <mergeCell ref="F514:G514"/>
    <mergeCell ref="E488:F488"/>
    <mergeCell ref="H490:I490"/>
    <mergeCell ref="F493:G493"/>
    <mergeCell ref="E494:F494"/>
    <mergeCell ref="E495:F495"/>
    <mergeCell ref="E496:F496"/>
    <mergeCell ref="E497:F497"/>
    <mergeCell ref="E498:F498"/>
    <mergeCell ref="E499:F499"/>
    <mergeCell ref="E479:F479"/>
    <mergeCell ref="E480:F480"/>
    <mergeCell ref="E481:F481"/>
    <mergeCell ref="E482:F482"/>
    <mergeCell ref="E483:F483"/>
    <mergeCell ref="E484:F484"/>
    <mergeCell ref="E485:F485"/>
    <mergeCell ref="E486:F486"/>
    <mergeCell ref="E487:F487"/>
    <mergeCell ref="E467:F467"/>
    <mergeCell ref="E468:F468"/>
    <mergeCell ref="E469:F469"/>
    <mergeCell ref="E470:F470"/>
    <mergeCell ref="E471:F471"/>
    <mergeCell ref="E472:F472"/>
    <mergeCell ref="E473:F473"/>
    <mergeCell ref="H475:I475"/>
    <mergeCell ref="E478:F478"/>
    <mergeCell ref="E455:F455"/>
    <mergeCell ref="E456:F456"/>
    <mergeCell ref="E457:F457"/>
    <mergeCell ref="E458:F458"/>
    <mergeCell ref="E459:F459"/>
    <mergeCell ref="E460:F460"/>
    <mergeCell ref="E461:F461"/>
    <mergeCell ref="H463:I463"/>
    <mergeCell ref="E466:F466"/>
    <mergeCell ref="E443:F443"/>
    <mergeCell ref="E444:F444"/>
    <mergeCell ref="E445:F445"/>
    <mergeCell ref="E446:F446"/>
    <mergeCell ref="E447:F447"/>
    <mergeCell ref="E448:F448"/>
    <mergeCell ref="H450:I450"/>
    <mergeCell ref="E453:F453"/>
    <mergeCell ref="E454:F454"/>
    <mergeCell ref="E431:F431"/>
    <mergeCell ref="E432:F432"/>
    <mergeCell ref="E433:F433"/>
    <mergeCell ref="E434:F434"/>
    <mergeCell ref="E435:F435"/>
    <mergeCell ref="H437:I437"/>
    <mergeCell ref="F440:G440"/>
    <mergeCell ref="E441:F441"/>
    <mergeCell ref="E442:F442"/>
    <mergeCell ref="E419:F419"/>
    <mergeCell ref="E420:F420"/>
    <mergeCell ref="E421:F421"/>
    <mergeCell ref="E422:F422"/>
    <mergeCell ref="E423:F423"/>
    <mergeCell ref="E424:F424"/>
    <mergeCell ref="H426:I426"/>
    <mergeCell ref="E429:F429"/>
    <mergeCell ref="E430:F430"/>
    <mergeCell ref="E407:F407"/>
    <mergeCell ref="E408:F408"/>
    <mergeCell ref="E409:F409"/>
    <mergeCell ref="E410:F410"/>
    <mergeCell ref="E411:F411"/>
    <mergeCell ref="E412:F412"/>
    <mergeCell ref="H414:I414"/>
    <mergeCell ref="E417:F417"/>
    <mergeCell ref="E418:F418"/>
    <mergeCell ref="E398:F398"/>
    <mergeCell ref="E399:F399"/>
    <mergeCell ref="E400:F400"/>
    <mergeCell ref="E401:F401"/>
    <mergeCell ref="E402:F402"/>
    <mergeCell ref="E403:F403"/>
    <mergeCell ref="E404:F404"/>
    <mergeCell ref="E405:F405"/>
    <mergeCell ref="E406:F406"/>
    <mergeCell ref="E386:F386"/>
    <mergeCell ref="E387:F387"/>
    <mergeCell ref="E388:F388"/>
    <mergeCell ref="E389:F389"/>
    <mergeCell ref="H391:I391"/>
    <mergeCell ref="E394:F394"/>
    <mergeCell ref="E395:F395"/>
    <mergeCell ref="E396:F396"/>
    <mergeCell ref="E397:F397"/>
    <mergeCell ref="E374:F374"/>
    <mergeCell ref="E375:F375"/>
    <mergeCell ref="H377:I377"/>
    <mergeCell ref="F380:G380"/>
    <mergeCell ref="E381:F381"/>
    <mergeCell ref="E382:F382"/>
    <mergeCell ref="E383:F383"/>
    <mergeCell ref="E384:F384"/>
    <mergeCell ref="E385:F385"/>
    <mergeCell ref="E362:F362"/>
    <mergeCell ref="E363:F363"/>
    <mergeCell ref="E364:F364"/>
    <mergeCell ref="E365:F365"/>
    <mergeCell ref="H367:I367"/>
    <mergeCell ref="E370:F370"/>
    <mergeCell ref="E371:F371"/>
    <mergeCell ref="E372:F372"/>
    <mergeCell ref="E373:F373"/>
    <mergeCell ref="H348:I348"/>
    <mergeCell ref="F351:G351"/>
    <mergeCell ref="E352:F352"/>
    <mergeCell ref="E353:F353"/>
    <mergeCell ref="E354:F354"/>
    <mergeCell ref="E355:F355"/>
    <mergeCell ref="E356:F356"/>
    <mergeCell ref="H358:I358"/>
    <mergeCell ref="E361:F361"/>
    <mergeCell ref="E335:F335"/>
    <mergeCell ref="E336:F336"/>
    <mergeCell ref="H338:I338"/>
    <mergeCell ref="E341:F341"/>
    <mergeCell ref="E342:F342"/>
    <mergeCell ref="E343:F343"/>
    <mergeCell ref="E344:F344"/>
    <mergeCell ref="E345:F345"/>
    <mergeCell ref="E346:F346"/>
    <mergeCell ref="E323:F323"/>
    <mergeCell ref="E324:F324"/>
    <mergeCell ref="E325:F325"/>
    <mergeCell ref="E326:F326"/>
    <mergeCell ref="H328:I328"/>
    <mergeCell ref="E331:F331"/>
    <mergeCell ref="E332:F332"/>
    <mergeCell ref="E333:F333"/>
    <mergeCell ref="E334:F334"/>
    <mergeCell ref="E311:F311"/>
    <mergeCell ref="E312:F312"/>
    <mergeCell ref="E313:F313"/>
    <mergeCell ref="E314:F314"/>
    <mergeCell ref="H316:I316"/>
    <mergeCell ref="F319:G319"/>
    <mergeCell ref="F320:G320"/>
    <mergeCell ref="E321:F321"/>
    <mergeCell ref="E322:F322"/>
    <mergeCell ref="E299:F299"/>
    <mergeCell ref="E300:F300"/>
    <mergeCell ref="E301:F301"/>
    <mergeCell ref="H303:I303"/>
    <mergeCell ref="F306:G306"/>
    <mergeCell ref="E307:F307"/>
    <mergeCell ref="E308:F308"/>
    <mergeCell ref="E309:F309"/>
    <mergeCell ref="E310:F310"/>
    <mergeCell ref="E287:F287"/>
    <mergeCell ref="E288:F288"/>
    <mergeCell ref="H290:I290"/>
    <mergeCell ref="F293:G293"/>
    <mergeCell ref="F294:G294"/>
    <mergeCell ref="E295:F295"/>
    <mergeCell ref="E296:F296"/>
    <mergeCell ref="E297:F297"/>
    <mergeCell ref="E298:F298"/>
    <mergeCell ref="F278:G278"/>
    <mergeCell ref="E279:F279"/>
    <mergeCell ref="E280:F280"/>
    <mergeCell ref="E281:F281"/>
    <mergeCell ref="E282:F282"/>
    <mergeCell ref="E283:F283"/>
    <mergeCell ref="E284:F284"/>
    <mergeCell ref="E285:F285"/>
    <mergeCell ref="E286:F286"/>
    <mergeCell ref="E266:F266"/>
    <mergeCell ref="E267:F267"/>
    <mergeCell ref="E268:F268"/>
    <mergeCell ref="E269:F269"/>
    <mergeCell ref="E270:F270"/>
    <mergeCell ref="E271:F271"/>
    <mergeCell ref="E272:F272"/>
    <mergeCell ref="E273:F273"/>
    <mergeCell ref="H275:I275"/>
    <mergeCell ref="E254:F254"/>
    <mergeCell ref="E255:F255"/>
    <mergeCell ref="E256:F256"/>
    <mergeCell ref="E257:F257"/>
    <mergeCell ref="E258:F258"/>
    <mergeCell ref="E259:F259"/>
    <mergeCell ref="H261:I261"/>
    <mergeCell ref="E264:F264"/>
    <mergeCell ref="E265:F265"/>
    <mergeCell ref="E242:F242"/>
    <mergeCell ref="E243:F243"/>
    <mergeCell ref="E244:F244"/>
    <mergeCell ref="E245:F245"/>
    <mergeCell ref="H247:I247"/>
    <mergeCell ref="E250:F250"/>
    <mergeCell ref="E251:F251"/>
    <mergeCell ref="E252:F252"/>
    <mergeCell ref="E253:F253"/>
    <mergeCell ref="E230:F230"/>
    <mergeCell ref="H232:I232"/>
    <mergeCell ref="F235:G235"/>
    <mergeCell ref="E236:F236"/>
    <mergeCell ref="E237:F237"/>
    <mergeCell ref="E238:F238"/>
    <mergeCell ref="E239:F239"/>
    <mergeCell ref="E240:F240"/>
    <mergeCell ref="E241:F241"/>
    <mergeCell ref="E221:F221"/>
    <mergeCell ref="E222:F222"/>
    <mergeCell ref="E223:F223"/>
    <mergeCell ref="E224:F224"/>
    <mergeCell ref="E225:F225"/>
    <mergeCell ref="E226:F226"/>
    <mergeCell ref="E227:F227"/>
    <mergeCell ref="E228:F228"/>
    <mergeCell ref="E229:F229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0"/>
    <mergeCell ref="E185:F185"/>
    <mergeCell ref="E186:F186"/>
    <mergeCell ref="E196:F196"/>
    <mergeCell ref="E197:F197"/>
    <mergeCell ref="E198:F198"/>
    <mergeCell ref="E199:F199"/>
    <mergeCell ref="H201:I201"/>
    <mergeCell ref="F204:G204"/>
    <mergeCell ref="E205:F205"/>
    <mergeCell ref="E147:F147"/>
    <mergeCell ref="E148:F148"/>
    <mergeCell ref="H158:I158"/>
    <mergeCell ref="F161:G161"/>
    <mergeCell ref="E166:F166"/>
    <mergeCell ref="E167:F167"/>
    <mergeCell ref="H169:I169"/>
    <mergeCell ref="F172:G172"/>
    <mergeCell ref="F173:G173"/>
    <mergeCell ref="E92:F92"/>
    <mergeCell ref="E93:F93"/>
    <mergeCell ref="E94:F94"/>
    <mergeCell ref="H97:I97"/>
    <mergeCell ref="E100:F100"/>
    <mergeCell ref="E101:F101"/>
    <mergeCell ref="E107:F107"/>
    <mergeCell ref="E108:F108"/>
    <mergeCell ref="E109:F109"/>
    <mergeCell ref="E53:F53"/>
    <mergeCell ref="E54:F54"/>
    <mergeCell ref="E55:F55"/>
    <mergeCell ref="E56:F56"/>
    <mergeCell ref="F64:G64"/>
    <mergeCell ref="H69:I69"/>
    <mergeCell ref="E72:F72"/>
    <mergeCell ref="H76:I76"/>
    <mergeCell ref="E82:F82"/>
    <mergeCell ref="E9:F9"/>
    <mergeCell ref="E10:F10"/>
    <mergeCell ref="E11:F11"/>
    <mergeCell ref="E12:F12"/>
    <mergeCell ref="E13:F13"/>
    <mergeCell ref="H15:I15"/>
    <mergeCell ref="E19:F19"/>
    <mergeCell ref="E20:F20"/>
    <mergeCell ref="E18:F18"/>
    <mergeCell ref="E21:F21"/>
    <mergeCell ref="E26:F26"/>
    <mergeCell ref="E27:F27"/>
    <mergeCell ref="E66:F66"/>
    <mergeCell ref="E40:F40"/>
    <mergeCell ref="E41:F41"/>
    <mergeCell ref="E42:F42"/>
    <mergeCell ref="E43:F43"/>
    <mergeCell ref="H45:I45"/>
    <mergeCell ref="E48:F48"/>
    <mergeCell ref="E49:F49"/>
    <mergeCell ref="E50:F50"/>
    <mergeCell ref="E51:F51"/>
    <mergeCell ref="E35:F35"/>
    <mergeCell ref="E22:F22"/>
    <mergeCell ref="E23:F23"/>
    <mergeCell ref="E24:F24"/>
    <mergeCell ref="E25:F25"/>
    <mergeCell ref="E31:F31"/>
    <mergeCell ref="E32:F32"/>
    <mergeCell ref="E33:F33"/>
    <mergeCell ref="E34:F34"/>
    <mergeCell ref="E52:F52"/>
    <mergeCell ref="E67:F67"/>
    <mergeCell ref="E73:F73"/>
    <mergeCell ref="E74:F74"/>
    <mergeCell ref="E83:F83"/>
    <mergeCell ref="E84:F84"/>
    <mergeCell ref="H86:I86"/>
    <mergeCell ref="F89:G89"/>
    <mergeCell ref="F90:G90"/>
    <mergeCell ref="E91:F91"/>
    <mergeCell ref="E116:F116"/>
    <mergeCell ref="E117:F117"/>
    <mergeCell ref="E95:F95"/>
    <mergeCell ref="E102:F102"/>
    <mergeCell ref="E103:F103"/>
    <mergeCell ref="E104:F104"/>
    <mergeCell ref="E105:F105"/>
    <mergeCell ref="E106:F106"/>
    <mergeCell ref="E111:F111"/>
    <mergeCell ref="E112:F112"/>
    <mergeCell ref="E113:F113"/>
    <mergeCell ref="E114:F114"/>
    <mergeCell ref="E115:F115"/>
    <mergeCell ref="E110:F110"/>
    <mergeCell ref="E118:F118"/>
    <mergeCell ref="E119:F119"/>
    <mergeCell ref="E124:F124"/>
    <mergeCell ref="E125:F125"/>
    <mergeCell ref="E120:F120"/>
    <mergeCell ref="E121:F121"/>
    <mergeCell ref="E122:F122"/>
    <mergeCell ref="E123:F123"/>
    <mergeCell ref="H127:I127"/>
    <mergeCell ref="F130:G130"/>
    <mergeCell ref="E131:F131"/>
    <mergeCell ref="E132:F132"/>
    <mergeCell ref="E155:F155"/>
    <mergeCell ref="E156:F156"/>
    <mergeCell ref="E133:F133"/>
    <mergeCell ref="E134:F134"/>
    <mergeCell ref="E135:F135"/>
    <mergeCell ref="E140:F140"/>
    <mergeCell ref="E141:F141"/>
    <mergeCell ref="E142:F142"/>
    <mergeCell ref="E143:F143"/>
    <mergeCell ref="E144:F144"/>
    <mergeCell ref="E149:F149"/>
    <mergeCell ref="E150:F150"/>
    <mergeCell ref="E151:F151"/>
    <mergeCell ref="E152:F152"/>
    <mergeCell ref="E153:F153"/>
    <mergeCell ref="E154:F154"/>
    <mergeCell ref="E136:F136"/>
    <mergeCell ref="E137:F137"/>
    <mergeCell ref="E138:F138"/>
    <mergeCell ref="E139:F139"/>
    <mergeCell ref="E145:F145"/>
    <mergeCell ref="E146:F146"/>
    <mergeCell ref="E206:F206"/>
    <mergeCell ref="E207:F207"/>
    <mergeCell ref="E208:F208"/>
    <mergeCell ref="E209:F209"/>
    <mergeCell ref="E210:F210"/>
    <mergeCell ref="E211:F211"/>
    <mergeCell ref="E187:F187"/>
    <mergeCell ref="E188:F188"/>
    <mergeCell ref="E189:F189"/>
    <mergeCell ref="E190:F190"/>
    <mergeCell ref="E191:F191"/>
    <mergeCell ref="E192:F192"/>
    <mergeCell ref="E193:F193"/>
    <mergeCell ref="E194:F194"/>
    <mergeCell ref="E195:F195"/>
    <mergeCell ref="E178:F178"/>
    <mergeCell ref="E179:F179"/>
    <mergeCell ref="E180:F180"/>
    <mergeCell ref="E181:F181"/>
    <mergeCell ref="E182:F182"/>
    <mergeCell ref="E174:F174"/>
    <mergeCell ref="E175:F175"/>
    <mergeCell ref="E176:F176"/>
    <mergeCell ref="E177:F177"/>
    <mergeCell ref="E183:F183"/>
    <mergeCell ref="E184:F184"/>
    <mergeCell ref="E162:F162"/>
    <mergeCell ref="E163:F163"/>
    <mergeCell ref="E164:F164"/>
    <mergeCell ref="E165:F165"/>
    <mergeCell ref="A3:J3"/>
    <mergeCell ref="E1:F1"/>
    <mergeCell ref="I1:J1"/>
    <mergeCell ref="C2:D2"/>
    <mergeCell ref="E2:F2"/>
    <mergeCell ref="I2:J2"/>
    <mergeCell ref="G1:H1"/>
    <mergeCell ref="G2:H2"/>
    <mergeCell ref="F4:G4"/>
    <mergeCell ref="C1:D1"/>
    <mergeCell ref="E5:F5"/>
    <mergeCell ref="E6:F6"/>
    <mergeCell ref="E7:F7"/>
    <mergeCell ref="E8:F8"/>
    <mergeCell ref="E79:F79"/>
    <mergeCell ref="E80:F80"/>
    <mergeCell ref="E81:F81"/>
    <mergeCell ref="E57:F57"/>
    <mergeCell ref="E58:F58"/>
    <mergeCell ref="E59:F59"/>
    <mergeCell ref="H61:I61"/>
    <mergeCell ref="E65:F65"/>
    <mergeCell ref="E36:F36"/>
    <mergeCell ref="E37:F37"/>
    <mergeCell ref="E38:F38"/>
    <mergeCell ref="E39:F39"/>
    <mergeCell ref="E28:F28"/>
    <mergeCell ref="E29:F29"/>
    <mergeCell ref="E30:F30"/>
  </mergeCells>
  <pageMargins left="0.19685039370078741" right="0.19685039370078741" top="0.78740157480314965" bottom="1.0900000000000001" header="0.19685039370078741" footer="0.19685039370078741"/>
  <pageSetup paperSize="9" scale="54" fitToHeight="0" orientation="portrait" r:id="rId1"/>
  <headerFooter>
    <oddHeader>&amp;C&amp;G</oddHeader>
    <oddFooter>&amp;C&amp;G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showWhiteSpace="0" view="pageBreakPreview" zoomScaleNormal="100" zoomScaleSheetLayoutView="100" workbookViewId="0">
      <selection activeCell="C48" sqref="C48"/>
    </sheetView>
  </sheetViews>
  <sheetFormatPr defaultRowHeight="12"/>
  <cols>
    <col min="1" max="1" width="6.375" style="108" customWidth="1"/>
    <col min="2" max="2" width="23.625" style="108" customWidth="1"/>
    <col min="3" max="3" width="11.625" style="108" customWidth="1"/>
    <col min="4" max="4" width="5.875" style="108" customWidth="1"/>
    <col min="5" max="5" width="14.625" style="108" customWidth="1"/>
    <col min="6" max="6" width="14.875" style="108" customWidth="1"/>
    <col min="7" max="8" width="14.625" style="108" customWidth="1"/>
    <col min="9" max="9" width="14.875" style="108" customWidth="1"/>
    <col min="10" max="10" width="14.625" style="108" customWidth="1"/>
    <col min="11" max="11" width="13.25" style="108" bestFit="1" customWidth="1"/>
    <col min="12" max="12" width="9" style="109"/>
    <col min="13" max="14" width="7.625" style="109" bestFit="1" customWidth="1"/>
    <col min="15" max="16384" width="9" style="109"/>
  </cols>
  <sheetData>
    <row r="1" spans="1:11">
      <c r="A1" s="221" t="s">
        <v>234</v>
      </c>
      <c r="B1" s="221"/>
      <c r="C1" s="221"/>
      <c r="D1" s="221"/>
      <c r="E1" s="222" t="s">
        <v>235</v>
      </c>
      <c r="F1" s="221" t="s">
        <v>236</v>
      </c>
      <c r="G1" s="221"/>
      <c r="H1" s="221"/>
      <c r="I1" s="223" t="s">
        <v>237</v>
      </c>
      <c r="J1" s="223"/>
      <c r="K1" s="223"/>
    </row>
    <row r="2" spans="1:11" ht="51" customHeight="1">
      <c r="A2" s="224" t="s">
        <v>238</v>
      </c>
      <c r="B2" s="224"/>
      <c r="C2" s="224"/>
      <c r="D2" s="224"/>
      <c r="E2" s="225">
        <v>0.19850000000000001</v>
      </c>
      <c r="F2" s="224" t="s">
        <v>239</v>
      </c>
      <c r="G2" s="224"/>
      <c r="H2" s="224"/>
      <c r="I2" s="226" t="s">
        <v>240</v>
      </c>
      <c r="J2" s="226"/>
      <c r="K2" s="226"/>
    </row>
    <row r="4" spans="1:11" ht="13.5" customHeight="1">
      <c r="A4" s="110" t="s">
        <v>201</v>
      </c>
      <c r="B4" s="111"/>
      <c r="C4" s="111"/>
      <c r="D4" s="111"/>
      <c r="E4" s="111"/>
      <c r="F4" s="111"/>
      <c r="G4" s="111"/>
      <c r="H4" s="111"/>
      <c r="I4" s="111"/>
      <c r="J4" s="111"/>
      <c r="K4" s="112"/>
    </row>
    <row r="5" spans="1:11" ht="13.5" customHeight="1">
      <c r="A5" s="110" t="s">
        <v>202</v>
      </c>
      <c r="B5" s="111"/>
      <c r="C5" s="111"/>
      <c r="D5" s="111"/>
      <c r="E5" s="111"/>
      <c r="F5" s="111"/>
      <c r="G5" s="111"/>
      <c r="H5" s="111"/>
      <c r="I5" s="111"/>
      <c r="J5" s="111"/>
      <c r="K5" s="112"/>
    </row>
    <row r="6" spans="1:11" ht="16.5" customHeight="1">
      <c r="A6" s="113" t="s">
        <v>203</v>
      </c>
      <c r="B6" s="113" t="s">
        <v>204</v>
      </c>
      <c r="C6" s="113" t="s">
        <v>205</v>
      </c>
      <c r="D6" s="113" t="s">
        <v>206</v>
      </c>
      <c r="E6" s="113" t="s">
        <v>207</v>
      </c>
      <c r="F6" s="113" t="s">
        <v>208</v>
      </c>
      <c r="G6" s="113" t="s">
        <v>209</v>
      </c>
      <c r="H6" s="113" t="s">
        <v>210</v>
      </c>
      <c r="I6" s="113" t="s">
        <v>211</v>
      </c>
      <c r="J6" s="113" t="s">
        <v>212</v>
      </c>
      <c r="K6" s="113" t="s">
        <v>213</v>
      </c>
    </row>
    <row r="7" spans="1:11" ht="13.5" customHeight="1">
      <c r="A7" s="114">
        <v>1</v>
      </c>
      <c r="B7" s="115" t="s">
        <v>214</v>
      </c>
      <c r="C7" s="116">
        <f>K7/$K$40</f>
        <v>2.9167714262909379E-2</v>
      </c>
      <c r="D7" s="117" t="s">
        <v>215</v>
      </c>
      <c r="E7" s="118">
        <f>C7</f>
        <v>2.9167714262909379E-2</v>
      </c>
      <c r="F7" s="119"/>
      <c r="G7" s="119"/>
      <c r="H7" s="119"/>
      <c r="I7" s="119"/>
      <c r="J7" s="119"/>
      <c r="K7" s="120">
        <f>[51]ORÇ!I18</f>
        <v>31770.63</v>
      </c>
    </row>
    <row r="8" spans="1:11" ht="13.5" customHeight="1">
      <c r="A8" s="121"/>
      <c r="B8" s="122"/>
      <c r="C8" s="123"/>
      <c r="D8" s="117" t="s">
        <v>216</v>
      </c>
      <c r="E8" s="124">
        <f>K7</f>
        <v>31770.63</v>
      </c>
      <c r="F8" s="125"/>
      <c r="G8" s="125"/>
      <c r="H8" s="125"/>
      <c r="I8" s="125"/>
      <c r="J8" s="125"/>
      <c r="K8" s="122"/>
    </row>
    <row r="9" spans="1:11" ht="13.5" customHeight="1">
      <c r="A9" s="114">
        <v>2</v>
      </c>
      <c r="B9" s="115" t="s">
        <v>217</v>
      </c>
      <c r="C9" s="116">
        <f t="shared" ref="C9:C38" si="0">K9/$K$40</f>
        <v>2.3351500930529862E-2</v>
      </c>
      <c r="D9" s="117" t="s">
        <v>215</v>
      </c>
      <c r="E9" s="118">
        <f>C9</f>
        <v>2.3351500930529862E-2</v>
      </c>
      <c r="F9" s="119"/>
      <c r="G9" s="119"/>
      <c r="H9" s="119"/>
      <c r="I9" s="119"/>
      <c r="J9" s="119"/>
      <c r="K9" s="120">
        <f>[51]ORÇ!I22</f>
        <v>25435.38</v>
      </c>
    </row>
    <row r="10" spans="1:11" ht="13.5" customHeight="1">
      <c r="A10" s="121"/>
      <c r="B10" s="122"/>
      <c r="C10" s="123"/>
      <c r="D10" s="117" t="s">
        <v>216</v>
      </c>
      <c r="E10" s="124">
        <f>K9</f>
        <v>25435.38</v>
      </c>
      <c r="F10" s="125"/>
      <c r="G10" s="125"/>
      <c r="H10" s="125"/>
      <c r="I10" s="125"/>
      <c r="J10" s="125"/>
      <c r="K10" s="122"/>
    </row>
    <row r="11" spans="1:11" ht="13.5" customHeight="1">
      <c r="A11" s="114">
        <v>3</v>
      </c>
      <c r="B11" s="126" t="s">
        <v>218</v>
      </c>
      <c r="C11" s="116">
        <f t="shared" ref="C11:C38" si="1">K11/$K$40</f>
        <v>0.11537993816273406</v>
      </c>
      <c r="D11" s="117" t="s">
        <v>215</v>
      </c>
      <c r="E11" s="118">
        <f>C11/2</f>
        <v>5.7689969081367032E-2</v>
      </c>
      <c r="F11" s="118">
        <f>E11</f>
        <v>5.7689969081367032E-2</v>
      </c>
      <c r="G11" s="119"/>
      <c r="H11" s="119"/>
      <c r="I11" s="119"/>
      <c r="J11" s="119"/>
      <c r="K11" s="120">
        <f>[51]ORÇ!I26</f>
        <v>125676.4</v>
      </c>
    </row>
    <row r="12" spans="1:11" ht="13.5" customHeight="1">
      <c r="A12" s="121"/>
      <c r="B12" s="127"/>
      <c r="C12" s="123"/>
      <c r="D12" s="117" t="s">
        <v>216</v>
      </c>
      <c r="E12" s="124">
        <f>K11/2</f>
        <v>62838.2</v>
      </c>
      <c r="F12" s="124">
        <f>E12</f>
        <v>62838.2</v>
      </c>
      <c r="G12" s="125"/>
      <c r="H12" s="125"/>
      <c r="I12" s="125"/>
      <c r="J12" s="125"/>
      <c r="K12" s="122"/>
    </row>
    <row r="13" spans="1:11" ht="13.5" customHeight="1">
      <c r="A13" s="114">
        <v>4</v>
      </c>
      <c r="B13" s="115" t="s">
        <v>219</v>
      </c>
      <c r="C13" s="116">
        <f t="shared" ref="C13:C38" si="2">K13/$K$40</f>
        <v>0.14379586192430271</v>
      </c>
      <c r="D13" s="117" t="s">
        <v>215</v>
      </c>
      <c r="E13" s="119"/>
      <c r="F13" s="118">
        <f>C13/2</f>
        <v>7.1897930962151357E-2</v>
      </c>
      <c r="G13" s="118">
        <f>F13</f>
        <v>7.1897930962151357E-2</v>
      </c>
      <c r="H13" s="119"/>
      <c r="I13" s="119"/>
      <c r="J13" s="119"/>
      <c r="K13" s="120">
        <f>[51]ORÇ!I34</f>
        <v>156628.15</v>
      </c>
    </row>
    <row r="14" spans="1:11" ht="13.5" customHeight="1">
      <c r="A14" s="121"/>
      <c r="B14" s="122"/>
      <c r="C14" s="123"/>
      <c r="D14" s="117" t="s">
        <v>216</v>
      </c>
      <c r="E14" s="125"/>
      <c r="F14" s="124">
        <f>K13/2</f>
        <v>78314.074999999997</v>
      </c>
      <c r="G14" s="124">
        <f>F14</f>
        <v>78314.074999999997</v>
      </c>
      <c r="H14" s="125"/>
      <c r="I14" s="125"/>
      <c r="J14" s="125"/>
      <c r="K14" s="122"/>
    </row>
    <row r="15" spans="1:11" ht="13.5" customHeight="1">
      <c r="A15" s="114">
        <v>5</v>
      </c>
      <c r="B15" s="115" t="s">
        <v>220</v>
      </c>
      <c r="C15" s="116">
        <f t="shared" ref="C15:C38" si="3">K15/$K$40</f>
        <v>8.3874115779960304E-2</v>
      </c>
      <c r="D15" s="117" t="s">
        <v>215</v>
      </c>
      <c r="E15" s="119"/>
      <c r="F15" s="119"/>
      <c r="G15" s="118">
        <f>C15/2</f>
        <v>4.1937057889980152E-2</v>
      </c>
      <c r="H15" s="118">
        <f>G15</f>
        <v>4.1937057889980152E-2</v>
      </c>
      <c r="I15" s="119"/>
      <c r="J15" s="119"/>
      <c r="K15" s="120">
        <f>[51]ORÇ!I45</f>
        <v>91359.01</v>
      </c>
    </row>
    <row r="16" spans="1:11" ht="13.5" customHeight="1">
      <c r="A16" s="121"/>
      <c r="B16" s="122"/>
      <c r="C16" s="123"/>
      <c r="D16" s="117" t="s">
        <v>216</v>
      </c>
      <c r="E16" s="125"/>
      <c r="F16" s="125"/>
      <c r="G16" s="124">
        <f>K15/2</f>
        <v>45679.504999999997</v>
      </c>
      <c r="H16" s="124">
        <f>G16</f>
        <v>45679.504999999997</v>
      </c>
      <c r="I16" s="125"/>
      <c r="J16" s="125"/>
      <c r="K16" s="122"/>
    </row>
    <row r="17" spans="1:14" ht="13.5" customHeight="1">
      <c r="A17" s="114">
        <v>6</v>
      </c>
      <c r="B17" s="115" t="s">
        <v>221</v>
      </c>
      <c r="C17" s="116">
        <f t="shared" ref="C17:C38" si="4">K17/$K$40</f>
        <v>6.897811888260176E-2</v>
      </c>
      <c r="D17" s="117" t="s">
        <v>215</v>
      </c>
      <c r="E17" s="119"/>
      <c r="F17" s="119"/>
      <c r="G17" s="119"/>
      <c r="H17" s="119"/>
      <c r="I17" s="119"/>
      <c r="J17" s="118">
        <f>C17</f>
        <v>6.897811888260176E-2</v>
      </c>
      <c r="K17" s="120">
        <f>[51]ORÇ!I50</f>
        <v>75133.7</v>
      </c>
    </row>
    <row r="18" spans="1:14" ht="13.5" customHeight="1">
      <c r="A18" s="121"/>
      <c r="B18" s="122"/>
      <c r="C18" s="123"/>
      <c r="D18" s="117" t="s">
        <v>216</v>
      </c>
      <c r="E18" s="125"/>
      <c r="F18" s="125"/>
      <c r="G18" s="125"/>
      <c r="H18" s="125"/>
      <c r="I18" s="125"/>
      <c r="J18" s="124">
        <f>K17</f>
        <v>75133.7</v>
      </c>
      <c r="K18" s="122"/>
    </row>
    <row r="19" spans="1:14" ht="13.5" customHeight="1">
      <c r="A19" s="114">
        <v>7</v>
      </c>
      <c r="B19" s="115" t="s">
        <v>222</v>
      </c>
      <c r="C19" s="116">
        <f t="shared" ref="C19:C38" si="5">K19/$K$40</f>
        <v>6.717604524888654E-2</v>
      </c>
      <c r="D19" s="117" t="s">
        <v>215</v>
      </c>
      <c r="E19" s="119"/>
      <c r="F19" s="119"/>
      <c r="G19" s="119"/>
      <c r="H19" s="119"/>
      <c r="I19" s="118">
        <f>C19</f>
        <v>6.717604524888654E-2</v>
      </c>
      <c r="J19" s="119"/>
      <c r="K19" s="120">
        <f>[51]ORÇ!I64</f>
        <v>73170.81</v>
      </c>
    </row>
    <row r="20" spans="1:14" ht="13.5" customHeight="1">
      <c r="A20" s="121"/>
      <c r="B20" s="122"/>
      <c r="C20" s="123"/>
      <c r="D20" s="117" t="s">
        <v>216</v>
      </c>
      <c r="E20" s="125"/>
      <c r="F20" s="125"/>
      <c r="G20" s="125"/>
      <c r="H20" s="125"/>
      <c r="I20" s="124">
        <f>K19</f>
        <v>73170.81</v>
      </c>
      <c r="J20" s="125"/>
      <c r="K20" s="122"/>
    </row>
    <row r="21" spans="1:14" ht="13.5" customHeight="1">
      <c r="A21" s="114">
        <v>8</v>
      </c>
      <c r="B21" s="115" t="s">
        <v>223</v>
      </c>
      <c r="C21" s="116">
        <f t="shared" ref="C21:C38" si="6">K21/$K$40</f>
        <v>2.3026292414886629E-2</v>
      </c>
      <c r="D21" s="117" t="s">
        <v>215</v>
      </c>
      <c r="E21" s="118">
        <f>E22/K40</f>
        <v>1.0651962871126554E-2</v>
      </c>
      <c r="F21" s="118">
        <f>F22/K40</f>
        <v>1.2374329543760075E-2</v>
      </c>
      <c r="G21" s="119"/>
      <c r="H21" s="119"/>
      <c r="I21" s="119"/>
      <c r="J21" s="119"/>
      <c r="K21" s="120">
        <f>[51]ORÇ!I69</f>
        <v>25081.15</v>
      </c>
      <c r="M21" s="128"/>
      <c r="N21" s="128"/>
    </row>
    <row r="22" spans="1:14" ht="13.5" customHeight="1">
      <c r="A22" s="121"/>
      <c r="B22" s="122"/>
      <c r="C22" s="123"/>
      <c r="D22" s="117" t="s">
        <v>216</v>
      </c>
      <c r="E22" s="124">
        <f>K21*46.26%</f>
        <v>11602.539989999999</v>
      </c>
      <c r="F22" s="124">
        <f>K21-E22</f>
        <v>13478.610010000002</v>
      </c>
      <c r="G22" s="125"/>
      <c r="H22" s="125"/>
      <c r="I22" s="125"/>
      <c r="J22" s="125"/>
      <c r="K22" s="122"/>
      <c r="M22" s="129"/>
    </row>
    <row r="23" spans="1:14" ht="13.5" customHeight="1">
      <c r="A23" s="114">
        <v>9</v>
      </c>
      <c r="B23" s="115" t="s">
        <v>224</v>
      </c>
      <c r="C23" s="116">
        <f t="shared" ref="C23:C38" si="7">K23/$K$40</f>
        <v>0.13734047793817852</v>
      </c>
      <c r="D23" s="117" t="s">
        <v>215</v>
      </c>
      <c r="E23" s="119"/>
      <c r="F23" s="119"/>
      <c r="G23" s="119"/>
      <c r="H23" s="118">
        <f>C23/2</f>
        <v>6.8670238969089262E-2</v>
      </c>
      <c r="I23" s="118">
        <f>H23</f>
        <v>6.8670238969089262E-2</v>
      </c>
      <c r="J23" s="119"/>
      <c r="K23" s="120">
        <f>[51]ORÇ!I72</f>
        <v>149596.69</v>
      </c>
    </row>
    <row r="24" spans="1:14" ht="13.5" customHeight="1">
      <c r="A24" s="121"/>
      <c r="B24" s="122"/>
      <c r="C24" s="123"/>
      <c r="D24" s="117" t="s">
        <v>216</v>
      </c>
      <c r="E24" s="125"/>
      <c r="F24" s="125"/>
      <c r="G24" s="125"/>
      <c r="H24" s="124">
        <f>K23/2</f>
        <v>74798.345000000001</v>
      </c>
      <c r="I24" s="124">
        <f>H24</f>
        <v>74798.345000000001</v>
      </c>
      <c r="J24" s="125"/>
      <c r="K24" s="122"/>
      <c r="L24" s="130"/>
      <c r="M24" s="130"/>
      <c r="N24" s="130"/>
    </row>
    <row r="25" spans="1:14" ht="13.5" customHeight="1">
      <c r="A25" s="114">
        <v>10</v>
      </c>
      <c r="B25" s="115" t="s">
        <v>225</v>
      </c>
      <c r="C25" s="116">
        <f t="shared" ref="C25:C38" si="8">K25/$K$40</f>
        <v>0.12706300565893844</v>
      </c>
      <c r="D25" s="117" t="s">
        <v>215</v>
      </c>
      <c r="E25" s="119"/>
      <c r="F25" s="119"/>
      <c r="G25" s="118">
        <f>C25/2</f>
        <v>6.3531502829469219E-2</v>
      </c>
      <c r="H25" s="118">
        <f>G25</f>
        <v>6.3531502829469219E-2</v>
      </c>
      <c r="I25" s="119"/>
      <c r="J25" s="119"/>
      <c r="K25" s="120">
        <f>[51]ORÇ!I80</f>
        <v>138402.06</v>
      </c>
    </row>
    <row r="26" spans="1:14" ht="13.5" customHeight="1">
      <c r="A26" s="121"/>
      <c r="B26" s="122"/>
      <c r="C26" s="123"/>
      <c r="D26" s="117" t="s">
        <v>216</v>
      </c>
      <c r="E26" s="125"/>
      <c r="F26" s="125"/>
      <c r="G26" s="124">
        <f>K25/2</f>
        <v>69201.03</v>
      </c>
      <c r="H26" s="124">
        <f>G26</f>
        <v>69201.03</v>
      </c>
      <c r="I26" s="125"/>
      <c r="J26" s="125"/>
      <c r="K26" s="122"/>
    </row>
    <row r="27" spans="1:14" ht="13.5" customHeight="1">
      <c r="A27" s="114">
        <v>11</v>
      </c>
      <c r="B27" s="115" t="s">
        <v>226</v>
      </c>
      <c r="C27" s="116">
        <f t="shared" ref="C27:C38" si="9">K27/$K$40</f>
        <v>6.736646248692274E-2</v>
      </c>
      <c r="D27" s="117" t="s">
        <v>215</v>
      </c>
      <c r="E27" s="119"/>
      <c r="F27" s="119"/>
      <c r="G27" s="119"/>
      <c r="H27" s="119"/>
      <c r="I27" s="119"/>
      <c r="J27" s="118">
        <f>C27</f>
        <v>6.736646248692274E-2</v>
      </c>
      <c r="K27" s="120">
        <f>[51]ORÇ!I87</f>
        <v>73378.22</v>
      </c>
    </row>
    <row r="28" spans="1:14" ht="13.5" customHeight="1">
      <c r="A28" s="121"/>
      <c r="B28" s="122"/>
      <c r="C28" s="123"/>
      <c r="D28" s="117" t="s">
        <v>216</v>
      </c>
      <c r="E28" s="125"/>
      <c r="F28" s="125"/>
      <c r="G28" s="125"/>
      <c r="H28" s="125"/>
      <c r="I28" s="125"/>
      <c r="J28" s="124">
        <f>K27</f>
        <v>73378.22</v>
      </c>
      <c r="K28" s="122"/>
    </row>
    <row r="29" spans="1:14" ht="13.5" customHeight="1">
      <c r="A29" s="114">
        <v>12</v>
      </c>
      <c r="B29" s="115" t="s">
        <v>227</v>
      </c>
      <c r="C29" s="116">
        <f t="shared" ref="C29:C38" si="10">K29/$K$40</f>
        <v>3.0373096417480656E-2</v>
      </c>
      <c r="D29" s="117" t="s">
        <v>215</v>
      </c>
      <c r="E29" s="119"/>
      <c r="F29" s="119"/>
      <c r="G29" s="118">
        <f>C29/2</f>
        <v>1.5186548208740328E-2</v>
      </c>
      <c r="H29" s="118">
        <f>G29</f>
        <v>1.5186548208740328E-2</v>
      </c>
      <c r="I29" s="119"/>
      <c r="J29" s="119"/>
      <c r="K29" s="120">
        <f>[51]ORÇ!I92</f>
        <v>33083.58</v>
      </c>
    </row>
    <row r="30" spans="1:14" ht="13.5" customHeight="1">
      <c r="A30" s="121"/>
      <c r="B30" s="122"/>
      <c r="C30" s="123"/>
      <c r="D30" s="117" t="s">
        <v>216</v>
      </c>
      <c r="E30" s="125"/>
      <c r="F30" s="125"/>
      <c r="G30" s="124">
        <f>K29/2</f>
        <v>16541.79</v>
      </c>
      <c r="H30" s="124">
        <f>G30</f>
        <v>16541.79</v>
      </c>
      <c r="I30" s="125"/>
      <c r="J30" s="125"/>
      <c r="K30" s="122"/>
    </row>
    <row r="31" spans="1:14" ht="13.5" customHeight="1">
      <c r="A31" s="114">
        <v>13</v>
      </c>
      <c r="B31" s="115" t="s">
        <v>228</v>
      </c>
      <c r="C31" s="116">
        <f t="shared" ref="C31:C38" si="11">K31/$K$40</f>
        <v>1.4839976166125866E-2</v>
      </c>
      <c r="D31" s="117" t="s">
        <v>215</v>
      </c>
      <c r="E31" s="119"/>
      <c r="F31" s="119"/>
      <c r="G31" s="118">
        <f>C31/2</f>
        <v>7.419988083062933E-3</v>
      </c>
      <c r="H31" s="118">
        <f>G31</f>
        <v>7.419988083062933E-3</v>
      </c>
      <c r="I31" s="119"/>
      <c r="J31" s="119"/>
      <c r="K31" s="120">
        <f>[51]ORÇ!I108</f>
        <v>16164.29</v>
      </c>
    </row>
    <row r="32" spans="1:14" ht="13.5" customHeight="1">
      <c r="A32" s="121"/>
      <c r="B32" s="122"/>
      <c r="C32" s="123"/>
      <c r="D32" s="117" t="s">
        <v>216</v>
      </c>
      <c r="E32" s="125"/>
      <c r="F32" s="125"/>
      <c r="G32" s="124">
        <f>K31/2</f>
        <v>8082.1450000000004</v>
      </c>
      <c r="H32" s="124">
        <f>G32</f>
        <v>8082.1450000000004</v>
      </c>
      <c r="I32" s="125"/>
      <c r="J32" s="125"/>
      <c r="K32" s="122"/>
    </row>
    <row r="33" spans="1:11" ht="13.5" customHeight="1">
      <c r="A33" s="114">
        <v>14</v>
      </c>
      <c r="B33" s="115" t="s">
        <v>229</v>
      </c>
      <c r="C33" s="116">
        <f t="shared" ref="C33:C38" si="12">K33/$K$40</f>
        <v>2.0637938234380412E-2</v>
      </c>
      <c r="D33" s="117" t="s">
        <v>215</v>
      </c>
      <c r="E33" s="119"/>
      <c r="F33" s="119"/>
      <c r="G33" s="118">
        <f>C33/2</f>
        <v>1.0318969117190206E-2</v>
      </c>
      <c r="H33" s="118">
        <f>G33</f>
        <v>1.0318969117190206E-2</v>
      </c>
      <c r="I33" s="119"/>
      <c r="J33" s="119"/>
      <c r="K33" s="120">
        <f>[51]ORÇ!I120</f>
        <v>22479.66</v>
      </c>
    </row>
    <row r="34" spans="1:11" ht="13.5" customHeight="1">
      <c r="A34" s="121"/>
      <c r="B34" s="122"/>
      <c r="C34" s="123"/>
      <c r="D34" s="117" t="s">
        <v>216</v>
      </c>
      <c r="E34" s="125"/>
      <c r="F34" s="125"/>
      <c r="G34" s="124">
        <f>K33/2</f>
        <v>11239.83</v>
      </c>
      <c r="H34" s="124">
        <f>G34</f>
        <v>11239.83</v>
      </c>
      <c r="I34" s="125"/>
      <c r="J34" s="125"/>
      <c r="K34" s="122"/>
    </row>
    <row r="35" spans="1:11" ht="13.5" customHeight="1">
      <c r="A35" s="114">
        <v>15</v>
      </c>
      <c r="B35" s="115" t="s">
        <v>230</v>
      </c>
      <c r="C35" s="116">
        <f t="shared" ref="C35:C38" si="13">K35/$K$40</f>
        <v>1.9940396586014739E-2</v>
      </c>
      <c r="D35" s="117" t="s">
        <v>215</v>
      </c>
      <c r="E35" s="119"/>
      <c r="F35" s="119"/>
      <c r="G35" s="118">
        <f>C35/2</f>
        <v>9.9701982930073697E-3</v>
      </c>
      <c r="H35" s="118">
        <f>G35</f>
        <v>9.9701982930073697E-3</v>
      </c>
      <c r="I35" s="119"/>
      <c r="J35" s="119"/>
      <c r="K35" s="120">
        <f>[51]ORÇ!I128</f>
        <v>21719.87</v>
      </c>
    </row>
    <row r="36" spans="1:11" ht="13.5" customHeight="1">
      <c r="A36" s="121"/>
      <c r="B36" s="122"/>
      <c r="C36" s="123"/>
      <c r="D36" s="117" t="s">
        <v>216</v>
      </c>
      <c r="E36" s="125"/>
      <c r="F36" s="125"/>
      <c r="G36" s="124">
        <f>K35/2</f>
        <v>10859.934999999999</v>
      </c>
      <c r="H36" s="124">
        <f>G36</f>
        <v>10859.934999999999</v>
      </c>
      <c r="I36" s="125"/>
      <c r="J36" s="125"/>
      <c r="K36" s="122"/>
    </row>
    <row r="37" spans="1:11" ht="13.5" customHeight="1">
      <c r="A37" s="114">
        <v>16</v>
      </c>
      <c r="B37" s="115" t="s">
        <v>231</v>
      </c>
      <c r="C37" s="116">
        <f t="shared" ref="C37:C38" si="14">K37/$K$40</f>
        <v>2.7689058905147054E-2</v>
      </c>
      <c r="D37" s="117" t="s">
        <v>215</v>
      </c>
      <c r="E37" s="119"/>
      <c r="F37" s="119"/>
      <c r="G37" s="119"/>
      <c r="H37" s="118">
        <f>C37/2</f>
        <v>1.3844529452573527E-2</v>
      </c>
      <c r="I37" s="118">
        <f>H37</f>
        <v>1.3844529452573527E-2</v>
      </c>
      <c r="J37" s="119"/>
      <c r="K37" s="120">
        <f>[51]ORÇ!I140</f>
        <v>30160.02</v>
      </c>
    </row>
    <row r="38" spans="1:11" ht="13.5" customHeight="1">
      <c r="A38" s="121"/>
      <c r="B38" s="122"/>
      <c r="C38" s="123"/>
      <c r="D38" s="117" t="s">
        <v>216</v>
      </c>
      <c r="E38" s="125"/>
      <c r="F38" s="125"/>
      <c r="G38" s="125"/>
      <c r="H38" s="124">
        <f>K37/2</f>
        <v>15080.01</v>
      </c>
      <c r="I38" s="124">
        <f>H38</f>
        <v>15080.01</v>
      </c>
      <c r="J38" s="125"/>
      <c r="K38" s="122"/>
    </row>
    <row r="40" spans="1:11" ht="13.5" customHeight="1">
      <c r="A40" s="131" t="s">
        <v>232</v>
      </c>
      <c r="B40" s="132"/>
      <c r="C40" s="133"/>
      <c r="D40" s="117" t="s">
        <v>215</v>
      </c>
      <c r="E40" s="134">
        <f>E41/$K$40</f>
        <v>0.12086114714593284</v>
      </c>
      <c r="F40" s="134">
        <f t="shared" ref="F40:J40" si="15">F41/$K$40</f>
        <v>0.14196222958727847</v>
      </c>
      <c r="G40" s="134">
        <f t="shared" si="15"/>
        <v>0.22026219538360156</v>
      </c>
      <c r="H40" s="134">
        <f t="shared" si="15"/>
        <v>0.23087903284311298</v>
      </c>
      <c r="I40" s="134">
        <f t="shared" si="15"/>
        <v>0.14969081367054929</v>
      </c>
      <c r="J40" s="134">
        <f t="shared" si="15"/>
        <v>0.13634458136952449</v>
      </c>
      <c r="K40" s="135">
        <f>SUM(K7:K38)</f>
        <v>1089239.6200000003</v>
      </c>
    </row>
    <row r="41" spans="1:11" ht="13.5" customHeight="1">
      <c r="A41" s="136"/>
      <c r="B41" s="137"/>
      <c r="C41" s="138"/>
      <c r="D41" s="117" t="s">
        <v>216</v>
      </c>
      <c r="E41" s="139">
        <f>E38+E36+E34+E32+E30+E28+E26+E24+E22+E20+E18+E16+E14+E12+E10+E8</f>
        <v>131646.74999000001</v>
      </c>
      <c r="F41" s="139">
        <f t="shared" ref="F41:J41" si="16">F38+F36+F34+F32+F30+F28+F26+F24+F22+F20+F18+F16+F14+F12+F10+F8</f>
        <v>154630.88501</v>
      </c>
      <c r="G41" s="139">
        <f t="shared" si="16"/>
        <v>239918.31</v>
      </c>
      <c r="H41" s="139">
        <f t="shared" si="16"/>
        <v>251482.59</v>
      </c>
      <c r="I41" s="139">
        <f t="shared" si="16"/>
        <v>163049.16499999998</v>
      </c>
      <c r="J41" s="139">
        <f t="shared" si="16"/>
        <v>148511.91999999998</v>
      </c>
      <c r="K41" s="140"/>
    </row>
    <row r="42" spans="1:11" ht="13.5" customHeight="1">
      <c r="A42" s="131" t="s">
        <v>233</v>
      </c>
      <c r="B42" s="132"/>
      <c r="C42" s="141">
        <v>1</v>
      </c>
      <c r="D42" s="117" t="s">
        <v>215</v>
      </c>
      <c r="E42" s="134">
        <f>E43/$K$40</f>
        <v>0.12086114714593284</v>
      </c>
      <c r="F42" s="134">
        <f t="shared" ref="F42:J42" si="17">F43/$K$40</f>
        <v>0.26282337673321132</v>
      </c>
      <c r="G42" s="134">
        <f t="shared" si="17"/>
        <v>0.48308557211681291</v>
      </c>
      <c r="H42" s="134">
        <f t="shared" si="17"/>
        <v>0.71396460495992586</v>
      </c>
      <c r="I42" s="134">
        <f t="shared" si="17"/>
        <v>0.86365541863047512</v>
      </c>
      <c r="J42" s="134">
        <f t="shared" si="17"/>
        <v>0.99999999999999956</v>
      </c>
      <c r="K42" s="140"/>
    </row>
    <row r="43" spans="1:11" ht="13.5" customHeight="1">
      <c r="A43" s="136"/>
      <c r="B43" s="137"/>
      <c r="C43" s="142"/>
      <c r="D43" s="117" t="s">
        <v>216</v>
      </c>
      <c r="E43" s="139">
        <f>E41</f>
        <v>131646.74999000001</v>
      </c>
      <c r="F43" s="139">
        <f>E43+F41</f>
        <v>286277.63500000001</v>
      </c>
      <c r="G43" s="139">
        <f t="shared" ref="G43:J43" si="18">F43+G41</f>
        <v>526195.94500000007</v>
      </c>
      <c r="H43" s="139">
        <f t="shared" si="18"/>
        <v>777678.53500000003</v>
      </c>
      <c r="I43" s="139">
        <f t="shared" si="18"/>
        <v>940727.7</v>
      </c>
      <c r="J43" s="139">
        <f t="shared" si="18"/>
        <v>1089239.6199999999</v>
      </c>
      <c r="K43" s="143"/>
    </row>
  </sheetData>
  <mergeCells count="77">
    <mergeCell ref="A1:D1"/>
    <mergeCell ref="A2:D2"/>
    <mergeCell ref="F1:H1"/>
    <mergeCell ref="F2:H2"/>
    <mergeCell ref="I1:K1"/>
    <mergeCell ref="I2:K2"/>
    <mergeCell ref="A40:B41"/>
    <mergeCell ref="C40:C41"/>
    <mergeCell ref="K40:K43"/>
    <mergeCell ref="A42:B43"/>
    <mergeCell ref="C42:C43"/>
    <mergeCell ref="A35:A36"/>
    <mergeCell ref="B35:B36"/>
    <mergeCell ref="C35:C36"/>
    <mergeCell ref="K35:K36"/>
    <mergeCell ref="A37:A38"/>
    <mergeCell ref="B37:B38"/>
    <mergeCell ref="C37:C38"/>
    <mergeCell ref="K37:K38"/>
    <mergeCell ref="A31:A32"/>
    <mergeCell ref="B31:B32"/>
    <mergeCell ref="C31:C32"/>
    <mergeCell ref="K31:K32"/>
    <mergeCell ref="A33:A34"/>
    <mergeCell ref="B33:B34"/>
    <mergeCell ref="C33:C34"/>
    <mergeCell ref="K33:K34"/>
    <mergeCell ref="A27:A28"/>
    <mergeCell ref="B27:B28"/>
    <mergeCell ref="C27:C28"/>
    <mergeCell ref="K27:K28"/>
    <mergeCell ref="A29:A30"/>
    <mergeCell ref="B29:B30"/>
    <mergeCell ref="C29:C30"/>
    <mergeCell ref="K29:K30"/>
    <mergeCell ref="A23:A24"/>
    <mergeCell ref="B23:B24"/>
    <mergeCell ref="C23:C24"/>
    <mergeCell ref="K23:K24"/>
    <mergeCell ref="A25:A26"/>
    <mergeCell ref="B25:B26"/>
    <mergeCell ref="C25:C26"/>
    <mergeCell ref="K25:K26"/>
    <mergeCell ref="A19:A20"/>
    <mergeCell ref="B19:B20"/>
    <mergeCell ref="C19:C20"/>
    <mergeCell ref="K19:K20"/>
    <mergeCell ref="A21:A22"/>
    <mergeCell ref="B21:B22"/>
    <mergeCell ref="C21:C22"/>
    <mergeCell ref="K21:K22"/>
    <mergeCell ref="A15:A16"/>
    <mergeCell ref="B15:B16"/>
    <mergeCell ref="C15:C16"/>
    <mergeCell ref="K15:K16"/>
    <mergeCell ref="A17:A18"/>
    <mergeCell ref="B17:B18"/>
    <mergeCell ref="C17:C18"/>
    <mergeCell ref="K17:K18"/>
    <mergeCell ref="A11:A12"/>
    <mergeCell ref="B11:B12"/>
    <mergeCell ref="C11:C12"/>
    <mergeCell ref="K11:K12"/>
    <mergeCell ref="A13:A14"/>
    <mergeCell ref="B13:B14"/>
    <mergeCell ref="C13:C14"/>
    <mergeCell ref="K13:K14"/>
    <mergeCell ref="B7:B8"/>
    <mergeCell ref="C7:C8"/>
    <mergeCell ref="K7:K8"/>
    <mergeCell ref="A9:A10"/>
    <mergeCell ref="B9:B10"/>
    <mergeCell ref="C9:C10"/>
    <mergeCell ref="K9:K10"/>
    <mergeCell ref="A4:K4"/>
    <mergeCell ref="A5:K5"/>
    <mergeCell ref="A7:A8"/>
  </mergeCells>
  <pageMargins left="0.19685039370078741" right="0.19685039370078741" top="0.93" bottom="0.98425196850393704" header="0.19685039370078741" footer="0.19685039370078741"/>
  <pageSetup paperSize="9" scale="62" fitToHeight="0" orientation="portrait" r:id="rId1"/>
  <headerFooter>
    <oddHeader>&amp;C&amp;G</oddHeader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26"/>
  <sheetViews>
    <sheetView tabSelected="1" view="pageBreakPreview" zoomScale="115" zoomScaleNormal="100" zoomScaleSheetLayoutView="115" workbookViewId="0">
      <selection activeCell="G11" sqref="G11"/>
    </sheetView>
  </sheetViews>
  <sheetFormatPr defaultRowHeight="9"/>
  <cols>
    <col min="1" max="1" width="5.5" style="16" customWidth="1"/>
    <col min="2" max="2" width="12.375" style="16" customWidth="1"/>
    <col min="3" max="3" width="6.25" style="16" customWidth="1"/>
    <col min="4" max="21" width="4.875" style="26" customWidth="1"/>
    <col min="22" max="16384" width="9" style="16"/>
  </cols>
  <sheetData>
    <row r="2" spans="1:21" ht="9" customHeight="1">
      <c r="A2" s="4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4" t="s">
        <v>1</v>
      </c>
      <c r="L2" s="44"/>
      <c r="M2" s="44"/>
      <c r="N2" s="44"/>
      <c r="O2" s="44" t="s">
        <v>2</v>
      </c>
      <c r="P2" s="44"/>
      <c r="Q2" s="44"/>
      <c r="R2" s="44" t="s">
        <v>3</v>
      </c>
      <c r="S2" s="44"/>
      <c r="T2" s="44"/>
      <c r="U2" s="44"/>
    </row>
    <row r="3" spans="1:21" ht="40.5" customHeight="1">
      <c r="A3" s="44" t="str">
        <f>CR!A2</f>
        <v>CONSTRUÇÃO DE ESCOLA 8 SALAS</v>
      </c>
      <c r="B3" s="44"/>
      <c r="C3" s="44"/>
      <c r="D3" s="44"/>
      <c r="E3" s="44"/>
      <c r="F3" s="44"/>
      <c r="G3" s="44"/>
      <c r="H3" s="44"/>
      <c r="I3" s="44"/>
      <c r="J3" s="44"/>
      <c r="K3" s="44" t="str">
        <f>CR!F2</f>
        <v>SINAPI - 05/2024; SBC - 06/2024; ORSE - 04/2024; IOPES - 03/2024; AGESUL - 01/2024; AGETOP CIVIL - 02/2024; CAEMA - 12/2023</v>
      </c>
      <c r="L3" s="44"/>
      <c r="M3" s="44"/>
      <c r="N3" s="44"/>
      <c r="O3" s="45">
        <f>CR!E2</f>
        <v>0.19850000000000001</v>
      </c>
      <c r="P3" s="45"/>
      <c r="Q3" s="45"/>
      <c r="R3" s="227" t="str">
        <f>CR!I2</f>
        <v>Não Desonerado: embutido nos preços unitário dos insumos de mão de obra, de acordo com as bases.</v>
      </c>
      <c r="S3" s="44"/>
      <c r="T3" s="44"/>
      <c r="U3" s="44"/>
    </row>
    <row r="5" spans="1:21" ht="80.25" customHeight="1">
      <c r="A5" s="54" t="s">
        <v>67</v>
      </c>
      <c r="B5" s="55"/>
      <c r="C5" s="56"/>
      <c r="D5" s="46" t="s">
        <v>98</v>
      </c>
      <c r="E5" s="57"/>
      <c r="F5" s="58"/>
      <c r="G5" s="46" t="s">
        <v>68</v>
      </c>
      <c r="H5" s="47"/>
      <c r="I5" s="48"/>
      <c r="J5" s="46" t="s">
        <v>69</v>
      </c>
      <c r="K5" s="47"/>
      <c r="L5" s="48"/>
      <c r="M5" s="46" t="s">
        <v>70</v>
      </c>
      <c r="N5" s="47"/>
      <c r="O5" s="48"/>
      <c r="P5" s="46" t="s">
        <v>71</v>
      </c>
      <c r="Q5" s="47"/>
      <c r="R5" s="48"/>
      <c r="S5" s="46" t="s">
        <v>72</v>
      </c>
      <c r="T5" s="47"/>
      <c r="U5" s="49"/>
    </row>
    <row r="6" spans="1:21" ht="27">
      <c r="A6" s="50" t="s">
        <v>73</v>
      </c>
      <c r="B6" s="51"/>
      <c r="C6" s="17" t="s">
        <v>74</v>
      </c>
      <c r="D6" s="17" t="s">
        <v>75</v>
      </c>
      <c r="E6" s="17" t="s">
        <v>76</v>
      </c>
      <c r="F6" s="17" t="s">
        <v>77</v>
      </c>
      <c r="G6" s="17" t="s">
        <v>75</v>
      </c>
      <c r="H6" s="17" t="s">
        <v>76</v>
      </c>
      <c r="I6" s="17" t="s">
        <v>77</v>
      </c>
      <c r="J6" s="17" t="s">
        <v>75</v>
      </c>
      <c r="K6" s="17" t="s">
        <v>76</v>
      </c>
      <c r="L6" s="17" t="s">
        <v>77</v>
      </c>
      <c r="M6" s="17" t="s">
        <v>75</v>
      </c>
      <c r="N6" s="17" t="s">
        <v>76</v>
      </c>
      <c r="O6" s="17" t="s">
        <v>77</v>
      </c>
      <c r="P6" s="17" t="s">
        <v>75</v>
      </c>
      <c r="Q6" s="17" t="s">
        <v>76</v>
      </c>
      <c r="R6" s="17" t="s">
        <v>77</v>
      </c>
      <c r="S6" s="17" t="s">
        <v>75</v>
      </c>
      <c r="T6" s="17" t="s">
        <v>76</v>
      </c>
      <c r="U6" s="18" t="s">
        <v>77</v>
      </c>
    </row>
    <row r="7" spans="1:21" ht="11.25" customHeight="1">
      <c r="A7" s="52" t="s">
        <v>78</v>
      </c>
      <c r="B7" s="53"/>
      <c r="C7" s="9">
        <v>3</v>
      </c>
      <c r="D7" s="19">
        <v>3</v>
      </c>
      <c r="E7" s="19">
        <v>4</v>
      </c>
      <c r="F7" s="19">
        <v>5.5</v>
      </c>
      <c r="G7" s="19">
        <v>3.8</v>
      </c>
      <c r="H7" s="19">
        <v>4.01</v>
      </c>
      <c r="I7" s="19">
        <v>4.67</v>
      </c>
      <c r="J7" s="19">
        <v>3.43</v>
      </c>
      <c r="K7" s="19">
        <v>4.93</v>
      </c>
      <c r="L7" s="19">
        <v>6.71</v>
      </c>
      <c r="M7" s="19">
        <v>1.5</v>
      </c>
      <c r="N7" s="19">
        <v>3.45</v>
      </c>
      <c r="O7" s="19">
        <v>4.49</v>
      </c>
      <c r="P7" s="19">
        <v>5.29</v>
      </c>
      <c r="Q7" s="19">
        <v>5.92</v>
      </c>
      <c r="R7" s="19">
        <v>7.93</v>
      </c>
      <c r="S7" s="19">
        <v>4</v>
      </c>
      <c r="T7" s="19">
        <v>5.52</v>
      </c>
      <c r="U7" s="20" t="s">
        <v>79</v>
      </c>
    </row>
    <row r="8" spans="1:21" ht="11.25" customHeight="1">
      <c r="A8" s="52" t="s">
        <v>80</v>
      </c>
      <c r="B8" s="53"/>
      <c r="C8" s="9">
        <v>0.8</v>
      </c>
      <c r="D8" s="21">
        <v>0.8</v>
      </c>
      <c r="E8" s="21">
        <v>0.8</v>
      </c>
      <c r="F8" s="21">
        <v>1</v>
      </c>
      <c r="G8" s="21">
        <v>0.32</v>
      </c>
      <c r="H8" s="21">
        <v>0.4</v>
      </c>
      <c r="I8" s="21">
        <v>0.74</v>
      </c>
      <c r="J8" s="21">
        <v>0.28000000000000003</v>
      </c>
      <c r="K8" s="21">
        <v>0.49</v>
      </c>
      <c r="L8" s="21">
        <v>0.75</v>
      </c>
      <c r="M8" s="21">
        <v>0.3</v>
      </c>
      <c r="N8" s="21">
        <v>0.48</v>
      </c>
      <c r="O8" s="21">
        <v>0.82</v>
      </c>
      <c r="P8" s="21">
        <v>0.25</v>
      </c>
      <c r="Q8" s="21">
        <v>0.51</v>
      </c>
      <c r="R8" s="21">
        <v>0.56000000000000005</v>
      </c>
      <c r="S8" s="21">
        <v>0.81</v>
      </c>
      <c r="T8" s="21">
        <v>1.22</v>
      </c>
      <c r="U8" s="22">
        <v>1.99</v>
      </c>
    </row>
    <row r="9" spans="1:21" ht="11.25" customHeight="1">
      <c r="A9" s="52" t="s">
        <v>81</v>
      </c>
      <c r="B9" s="53"/>
      <c r="C9" s="9">
        <v>0.97</v>
      </c>
      <c r="D9" s="21">
        <v>0.97</v>
      </c>
      <c r="E9" s="21">
        <v>1.27</v>
      </c>
      <c r="F9" s="21">
        <v>1.27</v>
      </c>
      <c r="G9" s="21">
        <v>0.5</v>
      </c>
      <c r="H9" s="21">
        <v>0.56000000000000005</v>
      </c>
      <c r="I9" s="21">
        <v>0.97</v>
      </c>
      <c r="J9" s="21">
        <v>1</v>
      </c>
      <c r="K9" s="21">
        <v>1.39</v>
      </c>
      <c r="L9" s="21">
        <v>1.74</v>
      </c>
      <c r="M9" s="21">
        <v>0.56000000000000005</v>
      </c>
      <c r="N9" s="21">
        <v>0.85</v>
      </c>
      <c r="O9" s="21">
        <v>0.89</v>
      </c>
      <c r="P9" s="21">
        <v>1</v>
      </c>
      <c r="Q9" s="21">
        <v>1.48</v>
      </c>
      <c r="R9" s="21">
        <v>1.97</v>
      </c>
      <c r="S9" s="21">
        <v>1.46</v>
      </c>
      <c r="T9" s="21">
        <v>2.3199999999999998</v>
      </c>
      <c r="U9" s="22">
        <v>3.16</v>
      </c>
    </row>
    <row r="10" spans="1:21" ht="11.25" customHeight="1">
      <c r="A10" s="52" t="s">
        <v>82</v>
      </c>
      <c r="B10" s="53"/>
      <c r="C10" s="9">
        <v>0.59</v>
      </c>
      <c r="D10" s="21">
        <v>0.59</v>
      </c>
      <c r="E10" s="21">
        <v>1.23</v>
      </c>
      <c r="F10" s="21">
        <v>1.39</v>
      </c>
      <c r="G10" s="21">
        <v>1.02</v>
      </c>
      <c r="H10" s="21">
        <v>1.1100000000000001</v>
      </c>
      <c r="I10" s="21">
        <v>1.21</v>
      </c>
      <c r="J10" s="21">
        <v>0.94</v>
      </c>
      <c r="K10" s="21">
        <v>0.99</v>
      </c>
      <c r="L10" s="21">
        <v>1.17</v>
      </c>
      <c r="M10" s="21">
        <v>0.85</v>
      </c>
      <c r="N10" s="21">
        <v>0.85</v>
      </c>
      <c r="O10" s="21">
        <v>1.1100000000000001</v>
      </c>
      <c r="P10" s="21">
        <v>1.01</v>
      </c>
      <c r="Q10" s="21">
        <v>1.07</v>
      </c>
      <c r="R10" s="21">
        <v>1.1100000000000001</v>
      </c>
      <c r="S10" s="21">
        <v>0.94</v>
      </c>
      <c r="T10" s="21">
        <v>1.02</v>
      </c>
      <c r="U10" s="22">
        <v>1.33</v>
      </c>
    </row>
    <row r="11" spans="1:21" ht="11.25" customHeight="1">
      <c r="A11" s="52" t="s">
        <v>83</v>
      </c>
      <c r="B11" s="53"/>
      <c r="C11" s="9">
        <v>6.16</v>
      </c>
      <c r="D11" s="21">
        <v>6.16</v>
      </c>
      <c r="E11" s="21">
        <v>7.4</v>
      </c>
      <c r="F11" s="21">
        <v>8.9600000000000009</v>
      </c>
      <c r="G11" s="21">
        <v>6.64</v>
      </c>
      <c r="H11" s="21">
        <v>7.3</v>
      </c>
      <c r="I11" s="21">
        <v>8.69</v>
      </c>
      <c r="J11" s="21">
        <v>6.74</v>
      </c>
      <c r="K11" s="21">
        <v>8.0399999999999991</v>
      </c>
      <c r="L11" s="21">
        <v>9.4</v>
      </c>
      <c r="M11" s="21">
        <v>3.5</v>
      </c>
      <c r="N11" s="21">
        <v>5.1100000000000003</v>
      </c>
      <c r="O11" s="21">
        <v>6.22</v>
      </c>
      <c r="P11" s="21">
        <v>8</v>
      </c>
      <c r="Q11" s="21">
        <v>8.31</v>
      </c>
      <c r="R11" s="21">
        <v>9.51</v>
      </c>
      <c r="S11" s="21">
        <v>7.14</v>
      </c>
      <c r="T11" s="21">
        <v>8.4</v>
      </c>
      <c r="U11" s="22">
        <v>10.43</v>
      </c>
    </row>
    <row r="12" spans="1:21" ht="11.25" customHeight="1">
      <c r="A12" s="52" t="s">
        <v>198</v>
      </c>
      <c r="B12" s="53"/>
      <c r="C12" s="27">
        <v>6.65</v>
      </c>
      <c r="D12" s="77" t="s">
        <v>84</v>
      </c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</row>
    <row r="13" spans="1:21" ht="8.4499999999999993" customHeight="1">
      <c r="A13" s="73"/>
      <c r="B13" s="74"/>
      <c r="C13" s="74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6"/>
    </row>
    <row r="14" spans="1:21" ht="8.4499999999999993" customHeight="1">
      <c r="A14" s="23"/>
      <c r="B14" s="59" t="s">
        <v>85</v>
      </c>
      <c r="C14" s="59"/>
      <c r="D14" s="24"/>
      <c r="E14" s="24"/>
      <c r="F14" s="60"/>
      <c r="G14" s="61" t="s">
        <v>86</v>
      </c>
      <c r="H14" s="62"/>
      <c r="I14" s="62"/>
      <c r="J14" s="62"/>
      <c r="K14" s="62"/>
      <c r="L14" s="62"/>
      <c r="M14" s="62"/>
      <c r="N14" s="62"/>
      <c r="O14" s="63"/>
      <c r="P14" s="64"/>
      <c r="Q14" s="65"/>
      <c r="R14" s="65"/>
      <c r="S14" s="65"/>
      <c r="T14" s="65"/>
      <c r="U14" s="66"/>
    </row>
    <row r="15" spans="1:21" ht="21" customHeight="1">
      <c r="A15" s="67" t="s">
        <v>87</v>
      </c>
      <c r="B15" s="68"/>
      <c r="C15" s="68"/>
      <c r="D15" s="68"/>
      <c r="E15" s="68"/>
      <c r="F15" s="60"/>
      <c r="G15" s="61" t="s">
        <v>88</v>
      </c>
      <c r="H15" s="62"/>
      <c r="I15" s="62"/>
      <c r="J15" s="62"/>
      <c r="K15" s="62"/>
      <c r="L15" s="63"/>
      <c r="M15" s="25" t="s">
        <v>75</v>
      </c>
      <c r="N15" s="25" t="s">
        <v>76</v>
      </c>
      <c r="O15" s="25" t="s">
        <v>77</v>
      </c>
      <c r="P15" s="64"/>
      <c r="Q15" s="65"/>
      <c r="R15" s="65"/>
      <c r="S15" s="65"/>
      <c r="T15" s="65"/>
      <c r="U15" s="66"/>
    </row>
    <row r="16" spans="1:21" ht="21.75" customHeight="1">
      <c r="A16" s="67" t="s">
        <v>199</v>
      </c>
      <c r="B16" s="68"/>
      <c r="C16" s="68"/>
      <c r="D16" s="68"/>
      <c r="E16" s="68"/>
      <c r="F16" s="60"/>
      <c r="G16" s="69" t="s">
        <v>89</v>
      </c>
      <c r="H16" s="70"/>
      <c r="I16" s="70"/>
      <c r="J16" s="70"/>
      <c r="K16" s="70"/>
      <c r="L16" s="71"/>
      <c r="M16" s="10">
        <v>20.34</v>
      </c>
      <c r="N16" s="10">
        <v>22.12</v>
      </c>
      <c r="O16" s="10">
        <v>25</v>
      </c>
      <c r="P16" s="64"/>
      <c r="Q16" s="65"/>
      <c r="R16" s="65"/>
      <c r="S16" s="65"/>
      <c r="T16" s="65"/>
      <c r="U16" s="66"/>
    </row>
    <row r="17" spans="1:21" ht="33" customHeight="1">
      <c r="A17" s="67" t="s">
        <v>112</v>
      </c>
      <c r="B17" s="72"/>
      <c r="C17" s="72"/>
      <c r="D17" s="72"/>
      <c r="E17" s="72"/>
      <c r="F17" s="60"/>
      <c r="G17" s="69" t="s">
        <v>90</v>
      </c>
      <c r="H17" s="70"/>
      <c r="I17" s="70"/>
      <c r="J17" s="70"/>
      <c r="K17" s="70"/>
      <c r="L17" s="71"/>
      <c r="M17" s="10">
        <v>19.600000000000001</v>
      </c>
      <c r="N17" s="10">
        <v>20.97</v>
      </c>
      <c r="O17" s="10">
        <v>24.23</v>
      </c>
      <c r="P17" s="64"/>
      <c r="Q17" s="65"/>
      <c r="R17" s="65"/>
      <c r="S17" s="65"/>
      <c r="T17" s="65"/>
      <c r="U17" s="66"/>
    </row>
    <row r="18" spans="1:21" ht="18" customHeight="1">
      <c r="A18" s="15"/>
      <c r="B18" s="12" t="s">
        <v>91</v>
      </c>
      <c r="C18" s="13">
        <v>0.19850000000000001</v>
      </c>
      <c r="D18" s="11"/>
      <c r="E18" s="11"/>
      <c r="F18" s="14"/>
      <c r="G18" s="69" t="s">
        <v>92</v>
      </c>
      <c r="H18" s="70"/>
      <c r="I18" s="70"/>
      <c r="J18" s="70"/>
      <c r="K18" s="70"/>
      <c r="L18" s="71"/>
      <c r="M18" s="10">
        <v>20.76</v>
      </c>
      <c r="N18" s="10">
        <v>24.18</v>
      </c>
      <c r="O18" s="10">
        <v>26.44</v>
      </c>
      <c r="P18" s="64"/>
      <c r="Q18" s="65"/>
      <c r="R18" s="65"/>
      <c r="S18" s="65"/>
      <c r="T18" s="65"/>
      <c r="U18" s="66"/>
    </row>
    <row r="19" spans="1:21" ht="18.95" customHeight="1">
      <c r="A19" s="81" t="s">
        <v>93</v>
      </c>
      <c r="B19" s="62"/>
      <c r="C19" s="62"/>
      <c r="D19" s="62"/>
      <c r="E19" s="63"/>
      <c r="F19" s="82"/>
      <c r="G19" s="69" t="s">
        <v>94</v>
      </c>
      <c r="H19" s="70"/>
      <c r="I19" s="70"/>
      <c r="J19" s="70"/>
      <c r="K19" s="70"/>
      <c r="L19" s="71"/>
      <c r="M19" s="10">
        <v>24</v>
      </c>
      <c r="N19" s="10">
        <v>25.84</v>
      </c>
      <c r="O19" s="10">
        <v>27.86</v>
      </c>
      <c r="P19" s="64"/>
      <c r="Q19" s="65"/>
      <c r="R19" s="65"/>
      <c r="S19" s="65"/>
      <c r="T19" s="65"/>
      <c r="U19" s="66"/>
    </row>
    <row r="20" spans="1:21" ht="20.25" customHeight="1">
      <c r="A20" s="83"/>
      <c r="B20" s="84"/>
      <c r="C20" s="84"/>
      <c r="D20" s="84"/>
      <c r="E20" s="85"/>
      <c r="F20" s="82"/>
      <c r="G20" s="69" t="s">
        <v>95</v>
      </c>
      <c r="H20" s="70"/>
      <c r="I20" s="70"/>
      <c r="J20" s="70"/>
      <c r="K20" s="70"/>
      <c r="L20" s="71"/>
      <c r="M20" s="10">
        <v>22.8</v>
      </c>
      <c r="N20" s="10">
        <v>27.48</v>
      </c>
      <c r="O20" s="10">
        <v>30.95</v>
      </c>
      <c r="P20" s="64"/>
      <c r="Q20" s="65"/>
      <c r="R20" s="65"/>
      <c r="S20" s="65"/>
      <c r="T20" s="65"/>
      <c r="U20" s="66"/>
    </row>
    <row r="21" spans="1:21" ht="16.5" customHeight="1">
      <c r="A21" s="86"/>
      <c r="B21" s="65"/>
      <c r="C21" s="65"/>
      <c r="D21" s="65"/>
      <c r="E21" s="60"/>
      <c r="F21" s="82"/>
      <c r="G21" s="69" t="s">
        <v>96</v>
      </c>
      <c r="H21" s="70"/>
      <c r="I21" s="70"/>
      <c r="J21" s="70"/>
      <c r="K21" s="70"/>
      <c r="L21" s="71"/>
      <c r="M21" s="10">
        <v>11.1</v>
      </c>
      <c r="N21" s="10">
        <v>14.02</v>
      </c>
      <c r="O21" s="10">
        <v>16.8</v>
      </c>
      <c r="P21" s="64"/>
      <c r="Q21" s="65"/>
      <c r="R21" s="65"/>
      <c r="S21" s="65"/>
      <c r="T21" s="65"/>
      <c r="U21" s="66"/>
    </row>
    <row r="22" spans="1:21" ht="8.25" customHeight="1">
      <c r="A22" s="87"/>
      <c r="B22" s="88"/>
      <c r="C22" s="88"/>
      <c r="D22" s="88"/>
      <c r="E22" s="89"/>
      <c r="F22" s="64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6"/>
    </row>
    <row r="23" spans="1:21" ht="8.4499999999999993" customHeight="1">
      <c r="A23" s="90"/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6"/>
    </row>
    <row r="24" spans="1:21" ht="9" customHeight="1">
      <c r="A24" s="91" t="s">
        <v>97</v>
      </c>
      <c r="B24" s="92"/>
      <c r="C24" s="92"/>
      <c r="D24" s="92"/>
      <c r="E24" s="92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6"/>
    </row>
    <row r="25" spans="1:21" ht="50.25" customHeight="1">
      <c r="A25" s="107" t="s">
        <v>200</v>
      </c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4"/>
    </row>
    <row r="26" spans="1:21" ht="9" customHeight="1">
      <c r="A26" s="78"/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80"/>
    </row>
  </sheetData>
  <mergeCells count="49">
    <mergeCell ref="A26:U26"/>
    <mergeCell ref="G18:L18"/>
    <mergeCell ref="P18:U18"/>
    <mergeCell ref="A19:E19"/>
    <mergeCell ref="F19:F21"/>
    <mergeCell ref="G19:L19"/>
    <mergeCell ref="P19:U21"/>
    <mergeCell ref="A20:E22"/>
    <mergeCell ref="G20:L20"/>
    <mergeCell ref="G21:L21"/>
    <mergeCell ref="F22:U22"/>
    <mergeCell ref="A23:U23"/>
    <mergeCell ref="A24:E24"/>
    <mergeCell ref="F24:U24"/>
    <mergeCell ref="A25:U25"/>
    <mergeCell ref="A9:B9"/>
    <mergeCell ref="A10:B10"/>
    <mergeCell ref="A11:B11"/>
    <mergeCell ref="A13:U13"/>
    <mergeCell ref="D12:U12"/>
    <mergeCell ref="A12:B12"/>
    <mergeCell ref="B14:C14"/>
    <mergeCell ref="F14:F17"/>
    <mergeCell ref="G14:O14"/>
    <mergeCell ref="P14:U17"/>
    <mergeCell ref="G15:L15"/>
    <mergeCell ref="A16:E16"/>
    <mergeCell ref="G16:L16"/>
    <mergeCell ref="A17:E17"/>
    <mergeCell ref="A15:E15"/>
    <mergeCell ref="G17:L17"/>
    <mergeCell ref="P5:R5"/>
    <mergeCell ref="S5:U5"/>
    <mergeCell ref="A6:B6"/>
    <mergeCell ref="A7:B7"/>
    <mergeCell ref="A8:B8"/>
    <mergeCell ref="A5:C5"/>
    <mergeCell ref="D5:F5"/>
    <mergeCell ref="G5:I5"/>
    <mergeCell ref="J5:L5"/>
    <mergeCell ref="M5:O5"/>
    <mergeCell ref="K2:N2"/>
    <mergeCell ref="K3:N3"/>
    <mergeCell ref="A2:J2"/>
    <mergeCell ref="A3:J3"/>
    <mergeCell ref="R2:U2"/>
    <mergeCell ref="R3:U3"/>
    <mergeCell ref="O2:Q2"/>
    <mergeCell ref="O3:Q3"/>
  </mergeCells>
  <pageMargins left="0.19685039370078741" right="0.19685039370078741" top="0.98425196850393704" bottom="0.98425196850393704" header="0.19685039370078741" footer="0.19685039370078741"/>
  <pageSetup paperSize="9" scale="82" fitToHeight="0" orientation="portrait" r:id="rId1"/>
  <headerFooter>
    <oddHeader>&amp;C&amp;G</oddHeader>
    <oddFooter>&amp;C&amp;G</oddFooter>
  </headerFooter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6"/>
  <sheetViews>
    <sheetView view="pageBreakPreview" topLeftCell="A4" zoomScaleNormal="100" zoomScaleSheetLayoutView="100" workbookViewId="0">
      <selection activeCell="E14" sqref="E14"/>
    </sheetView>
  </sheetViews>
  <sheetFormatPr defaultRowHeight="12"/>
  <cols>
    <col min="1" max="1" width="11.375" style="4" customWidth="1"/>
    <col min="2" max="2" width="44.75" style="4" customWidth="1"/>
    <col min="3" max="6" width="22.125" style="4" customWidth="1"/>
    <col min="7" max="16384" width="9" style="4"/>
  </cols>
  <sheetData>
    <row r="1" spans="1:6" ht="15">
      <c r="A1" s="97" t="s">
        <v>0</v>
      </c>
      <c r="B1" s="98"/>
      <c r="C1" s="2" t="s">
        <v>1</v>
      </c>
      <c r="D1" s="2" t="s">
        <v>2</v>
      </c>
      <c r="E1" s="97" t="s">
        <v>3</v>
      </c>
      <c r="F1" s="98"/>
    </row>
    <row r="2" spans="1:6" ht="81" customHeight="1">
      <c r="A2" s="99" t="str">
        <f>BDI!A3</f>
        <v>CONSTRUÇÃO DE ESCOLA 8 SALAS</v>
      </c>
      <c r="B2" s="100"/>
      <c r="C2" s="8" t="str">
        <f>BDI!K3</f>
        <v>SINAPI - 05/2024; SBC - 06/2024; ORSE - 04/2024; IOPES - 03/2024; AGESUL - 01/2024; AGETOP CIVIL - 02/2024; CAEMA - 12/2023</v>
      </c>
      <c r="D2" s="1">
        <f>BDI!O3</f>
        <v>0.19850000000000001</v>
      </c>
      <c r="E2" s="99" t="str">
        <f>BDI!R3</f>
        <v>Não Desonerado: embutido nos preços unitário dos insumos de mão de obra, de acordo com as bases.</v>
      </c>
      <c r="F2" s="100"/>
    </row>
    <row r="3" spans="1:6">
      <c r="A3" s="3"/>
      <c r="B3" s="3"/>
      <c r="C3" s="3"/>
      <c r="D3" s="3"/>
      <c r="E3" s="3"/>
      <c r="F3" s="3"/>
    </row>
    <row r="4" spans="1:6">
      <c r="A4" s="105" t="s">
        <v>1423</v>
      </c>
      <c r="B4" s="105"/>
      <c r="C4" s="105"/>
      <c r="D4" s="105"/>
      <c r="E4" s="105"/>
      <c r="F4" s="105"/>
    </row>
    <row r="5" spans="1:6">
      <c r="A5" s="28"/>
      <c r="B5" s="28"/>
      <c r="C5" s="29"/>
      <c r="D5" s="29"/>
      <c r="E5" s="30"/>
      <c r="F5" s="30"/>
    </row>
    <row r="6" spans="1:6" s="5" customFormat="1" ht="12.75" customHeight="1">
      <c r="A6" s="101" t="s">
        <v>129</v>
      </c>
      <c r="B6" s="101" t="s">
        <v>130</v>
      </c>
      <c r="C6" s="103" t="s">
        <v>131</v>
      </c>
      <c r="D6" s="104"/>
      <c r="E6" s="103" t="s">
        <v>132</v>
      </c>
      <c r="F6" s="104"/>
    </row>
    <row r="7" spans="1:6" s="5" customFormat="1" ht="25.5">
      <c r="A7" s="102"/>
      <c r="B7" s="102"/>
      <c r="C7" s="31" t="s">
        <v>133</v>
      </c>
      <c r="D7" s="31" t="s">
        <v>134</v>
      </c>
      <c r="E7" s="31" t="s">
        <v>133</v>
      </c>
      <c r="F7" s="31" t="s">
        <v>134</v>
      </c>
    </row>
    <row r="8" spans="1:6" s="5" customFormat="1" ht="12.75">
      <c r="A8" s="95" t="s">
        <v>135</v>
      </c>
      <c r="B8" s="106"/>
      <c r="C8" s="106"/>
      <c r="D8" s="106"/>
      <c r="E8" s="106"/>
      <c r="F8" s="96"/>
    </row>
    <row r="9" spans="1:6" s="5" customFormat="1" ht="12.75">
      <c r="A9" s="32" t="s">
        <v>136</v>
      </c>
      <c r="B9" s="33" t="s">
        <v>137</v>
      </c>
      <c r="C9" s="34">
        <v>0</v>
      </c>
      <c r="D9" s="34">
        <v>0</v>
      </c>
      <c r="E9" s="34">
        <v>0.2</v>
      </c>
      <c r="F9" s="34">
        <v>0.2</v>
      </c>
    </row>
    <row r="10" spans="1:6" s="5" customFormat="1" ht="12.75">
      <c r="A10" s="35" t="s">
        <v>138</v>
      </c>
      <c r="B10" s="36" t="s">
        <v>139</v>
      </c>
      <c r="C10" s="37">
        <v>1.4999999999999999E-2</v>
      </c>
      <c r="D10" s="37">
        <v>1.4999999999999999E-2</v>
      </c>
      <c r="E10" s="37">
        <v>1.4999999999999999E-2</v>
      </c>
      <c r="F10" s="37">
        <v>1.4999999999999999E-2</v>
      </c>
    </row>
    <row r="11" spans="1:6" s="5" customFormat="1" ht="12.75">
      <c r="A11" s="32" t="s">
        <v>140</v>
      </c>
      <c r="B11" s="33" t="s">
        <v>141</v>
      </c>
      <c r="C11" s="34">
        <v>0.01</v>
      </c>
      <c r="D11" s="34">
        <v>0.01</v>
      </c>
      <c r="E11" s="34">
        <v>0.01</v>
      </c>
      <c r="F11" s="34">
        <v>0.01</v>
      </c>
    </row>
    <row r="12" spans="1:6" s="5" customFormat="1" ht="12.75">
      <c r="A12" s="35" t="s">
        <v>142</v>
      </c>
      <c r="B12" s="36" t="s">
        <v>143</v>
      </c>
      <c r="C12" s="37">
        <v>2E-3</v>
      </c>
      <c r="D12" s="37">
        <v>2E-3</v>
      </c>
      <c r="E12" s="37">
        <v>2E-3</v>
      </c>
      <c r="F12" s="37">
        <v>2E-3</v>
      </c>
    </row>
    <row r="13" spans="1:6" s="5" customFormat="1" ht="12.75">
      <c r="A13" s="32" t="s">
        <v>144</v>
      </c>
      <c r="B13" s="33" t="s">
        <v>145</v>
      </c>
      <c r="C13" s="34">
        <v>6.0000000000000001E-3</v>
      </c>
      <c r="D13" s="34">
        <v>6.0000000000000001E-3</v>
      </c>
      <c r="E13" s="34">
        <v>6.0000000000000001E-3</v>
      </c>
      <c r="F13" s="34">
        <v>6.0000000000000001E-3</v>
      </c>
    </row>
    <row r="14" spans="1:6" s="5" customFormat="1" ht="12.75">
      <c r="A14" s="35" t="s">
        <v>146</v>
      </c>
      <c r="B14" s="36" t="s">
        <v>147</v>
      </c>
      <c r="C14" s="37">
        <v>2.5000000000000001E-2</v>
      </c>
      <c r="D14" s="37">
        <v>2.5000000000000001E-2</v>
      </c>
      <c r="E14" s="37">
        <v>2.5000000000000001E-2</v>
      </c>
      <c r="F14" s="37">
        <v>2.5000000000000001E-2</v>
      </c>
    </row>
    <row r="15" spans="1:6" s="5" customFormat="1" ht="12.75">
      <c r="A15" s="32" t="s">
        <v>148</v>
      </c>
      <c r="B15" s="33" t="s">
        <v>149</v>
      </c>
      <c r="C15" s="34">
        <v>0.03</v>
      </c>
      <c r="D15" s="34">
        <v>0.03</v>
      </c>
      <c r="E15" s="34">
        <v>0.03</v>
      </c>
      <c r="F15" s="34">
        <v>0.03</v>
      </c>
    </row>
    <row r="16" spans="1:6" s="5" customFormat="1" ht="12.75">
      <c r="A16" s="35" t="s">
        <v>150</v>
      </c>
      <c r="B16" s="36" t="s">
        <v>151</v>
      </c>
      <c r="C16" s="37">
        <v>0.08</v>
      </c>
      <c r="D16" s="37">
        <v>0.08</v>
      </c>
      <c r="E16" s="37">
        <v>0.08</v>
      </c>
      <c r="F16" s="37">
        <v>0.08</v>
      </c>
    </row>
    <row r="17" spans="1:6" s="5" customFormat="1" ht="12.75">
      <c r="A17" s="32" t="s">
        <v>152</v>
      </c>
      <c r="B17" s="33" t="s">
        <v>153</v>
      </c>
      <c r="C17" s="34">
        <v>0</v>
      </c>
      <c r="D17" s="34">
        <v>0</v>
      </c>
      <c r="E17" s="34">
        <v>0</v>
      </c>
      <c r="F17" s="34">
        <v>0</v>
      </c>
    </row>
    <row r="18" spans="1:6" s="5" customFormat="1" ht="12.75">
      <c r="A18" s="38" t="s">
        <v>154</v>
      </c>
      <c r="B18" s="38" t="s">
        <v>155</v>
      </c>
      <c r="C18" s="39">
        <v>0.16800000000000001</v>
      </c>
      <c r="D18" s="39">
        <v>0.16800000000000001</v>
      </c>
      <c r="E18" s="39">
        <v>0.36799999999999999</v>
      </c>
      <c r="F18" s="39">
        <v>0.36799999999999999</v>
      </c>
    </row>
    <row r="19" spans="1:6" s="5" customFormat="1" ht="12.75">
      <c r="A19" s="95" t="s">
        <v>156</v>
      </c>
      <c r="B19" s="106"/>
      <c r="C19" s="106"/>
      <c r="D19" s="106"/>
      <c r="E19" s="106"/>
      <c r="F19" s="96"/>
    </row>
    <row r="20" spans="1:6" s="5" customFormat="1" ht="12.75">
      <c r="A20" s="32" t="s">
        <v>157</v>
      </c>
      <c r="B20" s="33" t="s">
        <v>158</v>
      </c>
      <c r="C20" s="34">
        <v>0.18029999999999999</v>
      </c>
      <c r="D20" s="32" t="s">
        <v>159</v>
      </c>
      <c r="E20" s="34">
        <v>0.18029999999999999</v>
      </c>
      <c r="F20" s="32" t="s">
        <v>159</v>
      </c>
    </row>
    <row r="21" spans="1:6" s="5" customFormat="1" ht="12.75">
      <c r="A21" s="35" t="s">
        <v>160</v>
      </c>
      <c r="B21" s="36" t="s">
        <v>161</v>
      </c>
      <c r="C21" s="37">
        <v>4.3099999999999999E-2</v>
      </c>
      <c r="D21" s="35" t="s">
        <v>159</v>
      </c>
      <c r="E21" s="37">
        <v>4.3099999999999999E-2</v>
      </c>
      <c r="F21" s="35" t="s">
        <v>159</v>
      </c>
    </row>
    <row r="22" spans="1:6" s="5" customFormat="1" ht="12.75">
      <c r="A22" s="32" t="s">
        <v>162</v>
      </c>
      <c r="B22" s="33" t="s">
        <v>163</v>
      </c>
      <c r="C22" s="34">
        <v>8.5000000000000006E-3</v>
      </c>
      <c r="D22" s="34">
        <v>6.4000000000000003E-3</v>
      </c>
      <c r="E22" s="34">
        <v>8.5000000000000006E-3</v>
      </c>
      <c r="F22" s="34">
        <v>6.4000000000000003E-3</v>
      </c>
    </row>
    <row r="23" spans="1:6" s="5" customFormat="1" ht="12.75">
      <c r="A23" s="35" t="s">
        <v>164</v>
      </c>
      <c r="B23" s="36" t="s">
        <v>165</v>
      </c>
      <c r="C23" s="37">
        <v>0.1106</v>
      </c>
      <c r="D23" s="37">
        <v>8.3299999999999999E-2</v>
      </c>
      <c r="E23" s="37">
        <v>0.1106</v>
      </c>
      <c r="F23" s="37">
        <v>8.3299999999999999E-2</v>
      </c>
    </row>
    <row r="24" spans="1:6" s="5" customFormat="1" ht="12.75">
      <c r="A24" s="32" t="s">
        <v>166</v>
      </c>
      <c r="B24" s="33" t="s">
        <v>167</v>
      </c>
      <c r="C24" s="34">
        <v>5.9999999999999995E-4</v>
      </c>
      <c r="D24" s="34">
        <v>4.0000000000000002E-4</v>
      </c>
      <c r="E24" s="34">
        <v>5.9999999999999995E-4</v>
      </c>
      <c r="F24" s="34">
        <v>4.0000000000000002E-4</v>
      </c>
    </row>
    <row r="25" spans="1:6" s="5" customFormat="1" ht="12.75">
      <c r="A25" s="35" t="s">
        <v>168</v>
      </c>
      <c r="B25" s="36" t="s">
        <v>169</v>
      </c>
      <c r="C25" s="37">
        <v>7.4000000000000003E-3</v>
      </c>
      <c r="D25" s="37">
        <v>5.5999999999999999E-3</v>
      </c>
      <c r="E25" s="37">
        <v>7.4000000000000003E-3</v>
      </c>
      <c r="F25" s="37">
        <v>5.5999999999999999E-3</v>
      </c>
    </row>
    <row r="26" spans="1:6" s="5" customFormat="1" ht="12.75">
      <c r="A26" s="32" t="s">
        <v>170</v>
      </c>
      <c r="B26" s="33" t="s">
        <v>171</v>
      </c>
      <c r="C26" s="34">
        <v>2.06E-2</v>
      </c>
      <c r="D26" s="32" t="s">
        <v>159</v>
      </c>
      <c r="E26" s="34">
        <v>2.06E-2</v>
      </c>
      <c r="F26" s="32" t="s">
        <v>159</v>
      </c>
    </row>
    <row r="27" spans="1:6" s="5" customFormat="1" ht="12.75">
      <c r="A27" s="35" t="s">
        <v>172</v>
      </c>
      <c r="B27" s="36" t="s">
        <v>173</v>
      </c>
      <c r="C27" s="37">
        <v>1E-3</v>
      </c>
      <c r="D27" s="37">
        <v>8.0000000000000004E-4</v>
      </c>
      <c r="E27" s="37">
        <v>1E-3</v>
      </c>
      <c r="F27" s="37">
        <v>8.0000000000000004E-4</v>
      </c>
    </row>
    <row r="28" spans="1:6" s="5" customFormat="1" ht="12.75">
      <c r="A28" s="32" t="s">
        <v>174</v>
      </c>
      <c r="B28" s="33" t="s">
        <v>175</v>
      </c>
      <c r="C28" s="34">
        <v>0.1129</v>
      </c>
      <c r="D28" s="34">
        <v>8.5099999999999995E-2</v>
      </c>
      <c r="E28" s="34">
        <v>0.1129</v>
      </c>
      <c r="F28" s="34">
        <v>8.5099999999999995E-2</v>
      </c>
    </row>
    <row r="29" spans="1:6" s="5" customFormat="1" ht="12.75">
      <c r="A29" s="35" t="s">
        <v>176</v>
      </c>
      <c r="B29" s="36" t="s">
        <v>177</v>
      </c>
      <c r="C29" s="37">
        <v>4.0000000000000002E-4</v>
      </c>
      <c r="D29" s="37">
        <v>2.9999999999999997E-4</v>
      </c>
      <c r="E29" s="37">
        <v>4.0000000000000002E-4</v>
      </c>
      <c r="F29" s="37">
        <v>2.9999999999999997E-4</v>
      </c>
    </row>
    <row r="30" spans="1:6" s="5" customFormat="1" ht="12.75">
      <c r="A30" s="40" t="s">
        <v>178</v>
      </c>
      <c r="B30" s="40" t="s">
        <v>155</v>
      </c>
      <c r="C30" s="41">
        <v>0.4854</v>
      </c>
      <c r="D30" s="41">
        <v>0.18190000000000001</v>
      </c>
      <c r="E30" s="41">
        <v>0.4854</v>
      </c>
      <c r="F30" s="41">
        <v>0.18190000000000001</v>
      </c>
    </row>
    <row r="31" spans="1:6" s="5" customFormat="1" ht="12.75">
      <c r="A31" s="95" t="s">
        <v>179</v>
      </c>
      <c r="B31" s="106"/>
      <c r="C31" s="106"/>
      <c r="D31" s="106"/>
      <c r="E31" s="106"/>
      <c r="F31" s="96"/>
    </row>
    <row r="32" spans="1:6" s="5" customFormat="1" ht="12.75">
      <c r="A32" s="32" t="s">
        <v>180</v>
      </c>
      <c r="B32" s="33" t="s">
        <v>181</v>
      </c>
      <c r="C32" s="34">
        <v>4.5699999999999998E-2</v>
      </c>
      <c r="D32" s="34">
        <v>3.4500000000000003E-2</v>
      </c>
      <c r="E32" s="34">
        <v>4.5699999999999998E-2</v>
      </c>
      <c r="F32" s="34">
        <v>3.4500000000000003E-2</v>
      </c>
    </row>
    <row r="33" spans="1:6" s="5" customFormat="1" ht="12.75">
      <c r="A33" s="35" t="s">
        <v>182</v>
      </c>
      <c r="B33" s="36" t="s">
        <v>183</v>
      </c>
      <c r="C33" s="37">
        <v>1.1000000000000001E-3</v>
      </c>
      <c r="D33" s="37">
        <v>8.0000000000000004E-4</v>
      </c>
      <c r="E33" s="37">
        <v>1.1000000000000001E-3</v>
      </c>
      <c r="F33" s="37">
        <v>8.0000000000000004E-4</v>
      </c>
    </row>
    <row r="34" spans="1:6" s="5" customFormat="1" ht="12.75">
      <c r="A34" s="32" t="s">
        <v>184</v>
      </c>
      <c r="B34" s="33" t="s">
        <v>185</v>
      </c>
      <c r="C34" s="34">
        <v>3.3099999999999997E-2</v>
      </c>
      <c r="D34" s="34">
        <v>2.5000000000000001E-2</v>
      </c>
      <c r="E34" s="34">
        <v>3.3099999999999997E-2</v>
      </c>
      <c r="F34" s="34">
        <v>2.5000000000000001E-2</v>
      </c>
    </row>
    <row r="35" spans="1:6" s="5" customFormat="1" ht="12.75">
      <c r="A35" s="35" t="s">
        <v>186</v>
      </c>
      <c r="B35" s="36" t="s">
        <v>187</v>
      </c>
      <c r="C35" s="37">
        <v>2.6100000000000002E-2</v>
      </c>
      <c r="D35" s="37">
        <v>1.9599999999999999E-2</v>
      </c>
      <c r="E35" s="37">
        <v>2.6100000000000002E-2</v>
      </c>
      <c r="F35" s="37">
        <v>1.9599999999999999E-2</v>
      </c>
    </row>
    <row r="36" spans="1:6" s="5" customFormat="1" ht="12.75">
      <c r="A36" s="32" t="s">
        <v>188</v>
      </c>
      <c r="B36" s="33" t="s">
        <v>189</v>
      </c>
      <c r="C36" s="34">
        <v>3.8E-3</v>
      </c>
      <c r="D36" s="34">
        <v>2.8999999999999998E-3</v>
      </c>
      <c r="E36" s="34">
        <v>3.8E-3</v>
      </c>
      <c r="F36" s="34">
        <v>2.8999999999999998E-3</v>
      </c>
    </row>
    <row r="37" spans="1:6" s="5" customFormat="1" ht="12.75">
      <c r="A37" s="38" t="s">
        <v>190</v>
      </c>
      <c r="B37" s="38" t="s">
        <v>155</v>
      </c>
      <c r="C37" s="39">
        <v>0.10979999999999999</v>
      </c>
      <c r="D37" s="39">
        <v>8.2799999999999999E-2</v>
      </c>
      <c r="E37" s="39">
        <v>0.10979999999999999</v>
      </c>
      <c r="F37" s="39">
        <v>8.2799999999999999E-2</v>
      </c>
    </row>
    <row r="38" spans="1:6" s="5" customFormat="1" ht="12.75">
      <c r="A38" s="95" t="s">
        <v>191</v>
      </c>
      <c r="B38" s="106"/>
      <c r="C38" s="106"/>
      <c r="D38" s="106"/>
      <c r="E38" s="106"/>
      <c r="F38" s="96"/>
    </row>
    <row r="39" spans="1:6" s="5" customFormat="1" ht="12.75">
      <c r="A39" s="32" t="s">
        <v>192</v>
      </c>
      <c r="B39" s="33" t="s">
        <v>193</v>
      </c>
      <c r="C39" s="34">
        <v>8.1500000000000003E-2</v>
      </c>
      <c r="D39" s="34">
        <v>3.0599999999999999E-2</v>
      </c>
      <c r="E39" s="34">
        <v>0.17860000000000001</v>
      </c>
      <c r="F39" s="34">
        <v>6.6900000000000001E-2</v>
      </c>
    </row>
    <row r="40" spans="1:6" s="5" customFormat="1" ht="25.5">
      <c r="A40" s="35" t="s">
        <v>194</v>
      </c>
      <c r="B40" s="42" t="s">
        <v>195</v>
      </c>
      <c r="C40" s="37">
        <v>3.8E-3</v>
      </c>
      <c r="D40" s="37">
        <v>2.8999999999999998E-3</v>
      </c>
      <c r="E40" s="37">
        <v>4.1000000000000003E-3</v>
      </c>
      <c r="F40" s="37">
        <v>3.0999999999999999E-3</v>
      </c>
    </row>
    <row r="41" spans="1:6" s="5" customFormat="1" ht="12.75">
      <c r="A41" s="40" t="s">
        <v>196</v>
      </c>
      <c r="B41" s="40" t="s">
        <v>155</v>
      </c>
      <c r="C41" s="41">
        <v>8.5300000000000001E-2</v>
      </c>
      <c r="D41" s="41">
        <v>3.3500000000000002E-2</v>
      </c>
      <c r="E41" s="41">
        <v>0.1827</v>
      </c>
      <c r="F41" s="41">
        <v>7.0000000000000007E-2</v>
      </c>
    </row>
    <row r="42" spans="1:6" s="5" customFormat="1" ht="12.75">
      <c r="A42" s="95" t="s">
        <v>197</v>
      </c>
      <c r="B42" s="96"/>
      <c r="C42" s="43">
        <v>0.84850000000000003</v>
      </c>
      <c r="D42" s="43">
        <v>0.4662</v>
      </c>
      <c r="E42" s="43">
        <v>1.1458999999999999</v>
      </c>
      <c r="F42" s="43">
        <v>0.70269999999999999</v>
      </c>
    </row>
    <row r="43" spans="1:6" s="5" customFormat="1">
      <c r="A43" s="6"/>
      <c r="C43" s="7"/>
      <c r="D43" s="7"/>
    </row>
    <row r="44" spans="1:6" s="5" customFormat="1">
      <c r="A44" s="6"/>
      <c r="C44" s="7"/>
      <c r="D44" s="7"/>
    </row>
    <row r="45" spans="1:6" s="5" customFormat="1">
      <c r="A45" s="6"/>
      <c r="C45" s="7"/>
      <c r="D45" s="7"/>
    </row>
    <row r="46" spans="1:6" s="5" customFormat="1">
      <c r="A46" s="6"/>
      <c r="C46" s="7"/>
      <c r="D46" s="7"/>
    </row>
  </sheetData>
  <mergeCells count="14">
    <mergeCell ref="A42:B42"/>
    <mergeCell ref="E1:F1"/>
    <mergeCell ref="A1:B1"/>
    <mergeCell ref="A2:B2"/>
    <mergeCell ref="A6:A7"/>
    <mergeCell ref="B6:B7"/>
    <mergeCell ref="C6:D6"/>
    <mergeCell ref="E6:F6"/>
    <mergeCell ref="E2:F2"/>
    <mergeCell ref="A4:F4"/>
    <mergeCell ref="A8:F8"/>
    <mergeCell ref="A19:F19"/>
    <mergeCell ref="A31:F31"/>
    <mergeCell ref="A38:F38"/>
  </mergeCells>
  <pageMargins left="0.19685039370078741" right="0.19685039370078741" top="0.88" bottom="0.98425196850393704" header="0.19685039370078741" footer="0.19685039370078741"/>
  <pageSetup paperSize="9" scale="63" fitToHeight="0" orientation="portrait" r:id="rId1"/>
  <headerFooter>
    <oddHeader>&amp;C&amp;G</oddHeader>
    <oddFooter>&amp;C&amp;G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5</vt:i4>
      </vt:variant>
    </vt:vector>
  </HeadingPairs>
  <TitlesOfParts>
    <vt:vector size="10" baseType="lpstr">
      <vt:lpstr>ORÇ</vt:lpstr>
      <vt:lpstr>CPU</vt:lpstr>
      <vt:lpstr>CR</vt:lpstr>
      <vt:lpstr>BDI</vt:lpstr>
      <vt:lpstr>ES</vt:lpstr>
      <vt:lpstr>CR!Area_de_impressao</vt:lpstr>
      <vt:lpstr>ES!Area_de_impressao</vt:lpstr>
      <vt:lpstr>ORÇ!Area_de_impressao</vt:lpstr>
      <vt:lpstr>CPU!Titulos_de_impressao</vt:lpstr>
      <vt:lpstr>ORÇ!Titulos_de_impressao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Rebeca</cp:lastModifiedBy>
  <cp:revision>0</cp:revision>
  <cp:lastPrinted>2025-08-17T22:04:18Z</cp:lastPrinted>
  <dcterms:created xsi:type="dcterms:W3CDTF">2025-03-28T14:41:04Z</dcterms:created>
  <dcterms:modified xsi:type="dcterms:W3CDTF">2025-08-17T22:05:28Z</dcterms:modified>
</cp:coreProperties>
</file>